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sano28\AppData\Local\Box\Box Edit\Documents\9W2J2f7nP0+EdItiaIi1dQ==\"/>
    </mc:Choice>
  </mc:AlternateContent>
  <xr:revisionPtr revIDLastSave="0" documentId="13_ncr:1_{3CE69EEB-0AA4-4F11-B993-74E524D9D5AA}" xr6:coauthVersionLast="47" xr6:coauthVersionMax="47" xr10:uidLastSave="{00000000-0000-0000-0000-000000000000}"/>
  <bookViews>
    <workbookView xWindow="-120" yWindow="-120" windowWidth="29040" windowHeight="15720" tabRatio="874" xr2:uid="{00000000-000D-0000-FFFF-FFFF00000000}"/>
  </bookViews>
  <sheets>
    <sheet name="交付要望書" sheetId="27" r:id="rId1"/>
    <sheet name="別紙1-1　補助事業者の概要" sheetId="34" r:id="rId2"/>
    <sheet name="別紙1-2　デジタル化実施館の概要" sheetId="1" r:id="rId3"/>
    <sheet name="別紙１-3 有期雇用人材（※）" sheetId="51" r:id="rId4"/>
    <sheet name="別紙2-1　デジタル化を行う収蔵資料について　" sheetId="44" r:id="rId5"/>
    <sheet name="別紙2-2　データ作成・公開について" sheetId="45" r:id="rId6"/>
    <sheet name="別紙3 事業計画書" sheetId="46" r:id="rId7"/>
    <sheet name="別紙4-1 収支計算書①" sheetId="49" r:id="rId8"/>
    <sheet name="別紙4-2　収支計算書②" sheetId="50" r:id="rId9"/>
    <sheet name="リスト" sheetId="3" state="hidden" r:id="rId10"/>
  </sheets>
  <externalReferences>
    <externalReference r:id="rId11"/>
    <externalReference r:id="rId12"/>
  </externalReferences>
  <definedNames>
    <definedName name="_Fill" localSheetId="1" hidden="1">#REF!</definedName>
    <definedName name="_Fill" localSheetId="4" hidden="1">#REF!</definedName>
    <definedName name="_Fill" localSheetId="5"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6">#REF!</definedName>
    <definedName name="GRN人数" localSheetId="7">#REF!</definedName>
    <definedName name="GRN人数" localSheetId="8">#REF!</definedName>
    <definedName name="GRN人数">#REF!</definedName>
    <definedName name="MuseumDX推進事業">リスト!$E$11:$E$13</definedName>
    <definedName name="_xlnm.Print_Area" localSheetId="0">交付要望書!$A$1:$D$28</definedName>
    <definedName name="_xlnm.Print_Area" localSheetId="1">'別紙1-1　補助事業者の概要'!$A$1:$G$22</definedName>
    <definedName name="_xlnm.Print_Area" localSheetId="2">'別紙1-2　デジタル化実施館の概要'!$A$1:$E$35</definedName>
    <definedName name="_xlnm.Print_Area" localSheetId="3">'別紙１-3 有期雇用人材（※）'!$A$1:$K$36</definedName>
    <definedName name="_xlnm.Print_Area" localSheetId="4">'別紙2-1　デジタル化を行う収蔵資料について　'!$A$1:$J$22</definedName>
    <definedName name="_xlnm.Print_Area" localSheetId="5">'別紙2-2　データ作成・公開について'!$A$1:$B$9</definedName>
    <definedName name="_xlnm.Print_Area" localSheetId="6">'別紙3 事業計画書'!$A$1:$AH$23</definedName>
    <definedName name="_xlnm.Print_Area" localSheetId="7">'別紙4-1 収支計算書①'!$A$1:$H$50</definedName>
    <definedName name="_xlnm.Print_Area" localSheetId="8">'別紙4-2　収支計算書②'!$A$1:$Q$54</definedName>
    <definedName name="_xlnm.Print_Titles" localSheetId="4">'別紙2-1　デジタル化を行う収蔵資料について　'!$9:$9</definedName>
    <definedName name="_xlnm.Print_Titles" localSheetId="6">'別紙3 事業計画書'!$1:$6</definedName>
    <definedName name="ああああ" localSheetId="4">#REF!</definedName>
    <definedName name="ああああ" localSheetId="5">#REF!</definedName>
    <definedName name="ああああ">#REF!</definedName>
    <definedName name="その他" localSheetId="1">#REF!</definedName>
    <definedName name="その他" localSheetId="4">#REF!</definedName>
    <definedName name="その他" localSheetId="5">#REF!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5">#REF!</definedName>
    <definedName name="一般人数">#REF!</definedName>
    <definedName name="運搬費" localSheetId="1">#REF!</definedName>
    <definedName name="運搬費">#REF!</definedName>
    <definedName name="演奏料" localSheetId="6">#REF!</definedName>
    <definedName name="演奏料" localSheetId="7">#REF!</definedName>
    <definedName name="演奏料" localSheetId="8">#REF!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6">#REF!</definedName>
    <definedName name="交通費一般" localSheetId="7">#REF!</definedName>
    <definedName name="交通費一般" localSheetId="8">#REF!</definedName>
    <definedName name="交通費一般">#REF!</definedName>
    <definedName name="参照データ">[1]参照データ!$B$3:$C$9</definedName>
    <definedName name="事務経費" localSheetId="1">#REF!</definedName>
    <definedName name="事務経費" localSheetId="4">#REF!</definedName>
    <definedName name="事務経費" localSheetId="5">#REF!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6">#REF!</definedName>
    <definedName name="宣伝費" localSheetId="7">#REF!</definedName>
    <definedName name="宣伝費" localSheetId="8">#REF!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5">#REF!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O49" i="50"/>
  <c r="C41" i="49" s="1"/>
  <c r="N47" i="50"/>
  <c r="M46" i="50"/>
  <c r="O46" i="50" s="1"/>
  <c r="N45" i="50"/>
  <c r="M44" i="50"/>
  <c r="O44" i="50" s="1"/>
  <c r="N43" i="50"/>
  <c r="D37" i="49" s="1"/>
  <c r="M42" i="50"/>
  <c r="M43" i="50" s="1"/>
  <c r="N41" i="50"/>
  <c r="D36" i="49" s="1"/>
  <c r="M40" i="50"/>
  <c r="M41" i="50" s="1"/>
  <c r="C36" i="49" s="1"/>
  <c r="N39" i="50"/>
  <c r="D35" i="49" s="1"/>
  <c r="M38" i="50"/>
  <c r="M39" i="50" s="1"/>
  <c r="N34" i="50"/>
  <c r="M33" i="50"/>
  <c r="M32" i="50"/>
  <c r="O32" i="50" s="1"/>
  <c r="M31" i="50"/>
  <c r="O31" i="50" s="1"/>
  <c r="N30" i="50"/>
  <c r="M29" i="50"/>
  <c r="M30" i="50" s="1"/>
  <c r="C28" i="49" s="1"/>
  <c r="N28" i="50"/>
  <c r="D27" i="49" s="1"/>
  <c r="M27" i="50"/>
  <c r="M28" i="50" s="1"/>
  <c r="N26" i="50"/>
  <c r="D26" i="49" s="1"/>
  <c r="M25" i="50"/>
  <c r="M26" i="50" s="1"/>
  <c r="N24" i="50"/>
  <c r="D25" i="49" s="1"/>
  <c r="M23" i="50"/>
  <c r="M22" i="50"/>
  <c r="O22" i="50" s="1"/>
  <c r="N21" i="50"/>
  <c r="D24" i="49" s="1"/>
  <c r="M20" i="50"/>
  <c r="O20" i="50" s="1"/>
  <c r="M19" i="50"/>
  <c r="O19" i="50" s="1"/>
  <c r="M18" i="50"/>
  <c r="O18" i="50" s="1"/>
  <c r="N17" i="50"/>
  <c r="D23" i="49" s="1"/>
  <c r="M16" i="50"/>
  <c r="M15" i="50"/>
  <c r="O15" i="50" s="1"/>
  <c r="N14" i="50"/>
  <c r="M13" i="50"/>
  <c r="O13" i="50" s="1"/>
  <c r="N12" i="50"/>
  <c r="D21" i="49" s="1"/>
  <c r="M11" i="50"/>
  <c r="O11" i="50" s="1"/>
  <c r="M10" i="50"/>
  <c r="O36" i="50" s="1"/>
  <c r="C31" i="49" s="1"/>
  <c r="E41" i="49"/>
  <c r="D38" i="49"/>
  <c r="D29" i="49"/>
  <c r="D28" i="49"/>
  <c r="C7" i="49"/>
  <c r="M63" i="50"/>
  <c r="O63" i="50" s="1"/>
  <c r="M62" i="50"/>
  <c r="E28" i="49" l="1"/>
  <c r="C38" i="49"/>
  <c r="E38" i="49" s="1"/>
  <c r="O40" i="50"/>
  <c r="M47" i="50"/>
  <c r="C39" i="49" s="1"/>
  <c r="O47" i="50"/>
  <c r="N35" i="50"/>
  <c r="M12" i="50"/>
  <c r="O12" i="50" s="1"/>
  <c r="M34" i="50"/>
  <c r="C29" i="49" s="1"/>
  <c r="E29" i="49" s="1"/>
  <c r="O29" i="50"/>
  <c r="M17" i="50"/>
  <c r="C23" i="49" s="1"/>
  <c r="E23" i="49" s="1"/>
  <c r="M24" i="50"/>
  <c r="O28" i="50"/>
  <c r="C27" i="49"/>
  <c r="E27" i="49" s="1"/>
  <c r="O43" i="50"/>
  <c r="C37" i="49"/>
  <c r="E37" i="49" s="1"/>
  <c r="E31" i="49"/>
  <c r="E45" i="49"/>
  <c r="C35" i="49"/>
  <c r="O39" i="50"/>
  <c r="C25" i="49"/>
  <c r="E25" i="49" s="1"/>
  <c r="O24" i="50"/>
  <c r="C21" i="49"/>
  <c r="O26" i="50"/>
  <c r="C26" i="49"/>
  <c r="E26" i="49" s="1"/>
  <c r="E36" i="49"/>
  <c r="O10" i="50"/>
  <c r="M14" i="50"/>
  <c r="M21" i="50"/>
  <c r="O27" i="50"/>
  <c r="O30" i="50"/>
  <c r="O38" i="50"/>
  <c r="O41" i="50"/>
  <c r="M45" i="50"/>
  <c r="O45" i="50" s="1"/>
  <c r="D39" i="49"/>
  <c r="D40" i="49" s="1"/>
  <c r="N48" i="50"/>
  <c r="O42" i="50"/>
  <c r="D22" i="49"/>
  <c r="D30" i="49" s="1"/>
  <c r="O25" i="50"/>
  <c r="O16" i="50"/>
  <c r="O23" i="50"/>
  <c r="O33" i="50"/>
  <c r="O17" i="50" l="1"/>
  <c r="M35" i="50"/>
  <c r="O35" i="50" s="1"/>
  <c r="E39" i="49"/>
  <c r="M48" i="50"/>
  <c r="O34" i="50"/>
  <c r="D34" i="49"/>
  <c r="X2" i="49"/>
  <c r="O2" i="49"/>
  <c r="E47" i="49"/>
  <c r="D20" i="49"/>
  <c r="O37" i="50"/>
  <c r="O50" i="50"/>
  <c r="O48" i="50"/>
  <c r="C24" i="49"/>
  <c r="E24" i="49" s="1"/>
  <c r="O21" i="50"/>
  <c r="O14" i="50"/>
  <c r="C22" i="49"/>
  <c r="E22" i="49" s="1"/>
  <c r="E21" i="49"/>
  <c r="E35" i="49"/>
  <c r="E40" i="49" s="1"/>
  <c r="C40" i="49"/>
  <c r="C30" i="49" l="1"/>
  <c r="L2" i="49" s="1"/>
  <c r="C32" i="49" s="1"/>
  <c r="C20" i="49" s="1"/>
  <c r="E15" i="49"/>
  <c r="E30" i="49"/>
  <c r="R2" i="49" s="1"/>
  <c r="AA2" i="49"/>
  <c r="O51" i="50"/>
  <c r="U2" i="49"/>
  <c r="C42" i="49" s="1"/>
  <c r="E42" i="49" s="1"/>
  <c r="E34" i="49" s="1"/>
  <c r="E44" i="49" l="1"/>
  <c r="C15" i="49" s="1"/>
  <c r="O52" i="50"/>
  <c r="G15" i="49" s="1"/>
  <c r="C17" i="27" s="1"/>
  <c r="E32" i="49"/>
  <c r="E20" i="49" s="1"/>
  <c r="C14" i="27" s="1"/>
  <c r="C16" i="27" s="1"/>
  <c r="D15" i="49"/>
  <c r="E46" i="49"/>
  <c r="C34" i="49"/>
  <c r="E48" i="49" l="1"/>
  <c r="AD2" i="49"/>
  <c r="F15" i="49"/>
  <c r="H15" i="49" s="1"/>
  <c r="B3" i="46" l="1"/>
  <c r="B8" i="34" l="1"/>
  <c r="B7" i="34"/>
  <c r="G6" i="34"/>
  <c r="B5" i="34"/>
  <c r="B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丸山奈津美</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3" authorId="1" shapeId="0" xr:uid="{5332A980-B303-48B9-8E3C-D8FD1226FEBE}">
      <text>
        <r>
          <rPr>
            <b/>
            <sz val="9"/>
            <color indexed="81"/>
            <rFont val="MS P ゴシック"/>
            <family val="3"/>
            <charset val="128"/>
          </rPr>
          <t>事業の完了日を入力してください。（令和８年２月28日までの日付としてください。）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2" shapeId="0" xr:uid="{D0947882-B80D-4B75-858B-A50BA3EA0EA2}">
      <text>
        <r>
          <rPr>
            <b/>
            <sz val="9"/>
            <color indexed="81"/>
            <rFont val="MS P ゴシック"/>
            <family val="3"/>
            <charset val="128"/>
          </rPr>
          <t>自動集計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36496106-B7B6-436B-B4E3-D05A4320C267}">
      <text>
        <r>
          <rPr>
            <b/>
            <sz val="9"/>
            <color indexed="81"/>
            <rFont val="MS P ゴシック"/>
            <family val="3"/>
            <charset val="128"/>
          </rPr>
          <t>プルダウンで選択</t>
        </r>
      </text>
    </comment>
    <comment ref="D16" authorId="0" shapeId="0" xr:uid="{10C234C6-96A1-42E1-ACE7-9F5C429976CE}">
      <text>
        <r>
          <rPr>
            <b/>
            <sz val="9"/>
            <color indexed="81"/>
            <rFont val="MS P ゴシック"/>
            <family val="3"/>
            <charset val="128"/>
          </rPr>
          <t>プルダウンで選択</t>
        </r>
      </text>
    </comment>
    <comment ref="D20" authorId="0" shapeId="0" xr:uid="{3CF9ED10-6643-4729-8B57-611222B5B3B8}">
      <text>
        <r>
          <rPr>
            <b/>
            <sz val="9"/>
            <color indexed="81"/>
            <rFont val="MS P ゴシック"/>
            <family val="3"/>
            <charset val="128"/>
          </rPr>
          <t>プルダウンで選択</t>
        </r>
      </text>
    </comment>
    <comment ref="D21" authorId="0" shapeId="0" xr:uid="{0D29C94B-5E3C-47FC-832D-D11964225CEC}">
      <text>
        <r>
          <rPr>
            <b/>
            <sz val="9"/>
            <color indexed="81"/>
            <rFont val="MS P ゴシック"/>
            <family val="3"/>
            <charset val="128"/>
          </rPr>
          <t>プルダウンで選択</t>
        </r>
      </text>
    </comment>
    <comment ref="D25" authorId="0" shapeId="0" xr:uid="{BD4F342F-2B28-4C03-9DC0-55B2B47AE401}">
      <text>
        <r>
          <rPr>
            <b/>
            <sz val="9"/>
            <color indexed="81"/>
            <rFont val="MS P ゴシック"/>
            <family val="3"/>
            <charset val="128"/>
          </rPr>
          <t>プルダウンで選択</t>
        </r>
      </text>
    </comment>
    <comment ref="D26" authorId="0" shapeId="0" xr:uid="{739E544C-E379-4EC6-9B82-ACC6D433B1DD}">
      <text>
        <r>
          <rPr>
            <b/>
            <sz val="9"/>
            <color indexed="81"/>
            <rFont val="MS P ゴシック"/>
            <family val="3"/>
            <charset val="128"/>
          </rPr>
          <t>プルダウンで選択</t>
        </r>
      </text>
    </comment>
    <comment ref="D30" authorId="0" shapeId="0" xr:uid="{9B762891-C427-46F2-B224-BCA225014194}">
      <text>
        <r>
          <rPr>
            <b/>
            <sz val="9"/>
            <color indexed="81"/>
            <rFont val="MS P ゴシック"/>
            <family val="3"/>
            <charset val="128"/>
          </rPr>
          <t>プルダウンで選択</t>
        </r>
      </text>
    </comment>
    <comment ref="D31" authorId="0" shapeId="0" xr:uid="{860EDACA-078C-4A13-B009-A7C4CFEDFC03}">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<sst xmlns="http://schemas.openxmlformats.org/spreadsheetml/2006/main" count="601" uniqueCount="401">
  <si>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</si>
  <si>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</si>
  <si>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</si>
  <si>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</si>
  <si>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</si>
  <si>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</si>
  <si>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</si>
  <si>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氏名</t>
    <rPh sb="0" eb="2">
      <t>シメイ</t>
    </rPh>
    <phoneticPr fontId="12"/>
  </si>
  <si>
    <t>その他経費</t>
    <rPh sb="2" eb="3">
      <t>タ</t>
    </rPh>
    <rPh sb="3" eb="5">
      <t>ケイヒ</t>
    </rPh>
    <phoneticPr fontId="12"/>
  </si>
  <si>
    <t>計</t>
    <rPh sb="0" eb="1">
      <t>ケイ</t>
    </rPh>
    <phoneticPr fontId="12"/>
  </si>
  <si>
    <t>交付を受けようと
する補助金の額</t>
    <rPh sb="0" eb="2">
      <t>コウフ</t>
    </rPh>
    <rPh sb="3" eb="4">
      <t>ウ</t>
    </rPh>
    <rPh sb="11" eb="14">
      <t>ホジョキン</t>
    </rPh>
    <rPh sb="15" eb="16">
      <t>ガク</t>
    </rPh>
    <phoneticPr fontId="12"/>
  </si>
  <si>
    <t>（記載上の注意）</t>
    <phoneticPr fontId="12"/>
  </si>
  <si>
    <t>　別紙として、事業内容に応じて必要な書類を添付すること。</t>
    <phoneticPr fontId="12"/>
  </si>
  <si>
    <t>（注）用紙は日本産業規格Ａ４とする。</t>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</si>
  <si>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</si>
  <si>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</si>
  <si>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</si>
  <si>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</si>
  <si>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</si>
  <si>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</si>
  <si>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</si>
  <si>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</si>
  <si>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〇中核となる博物館（中核館）について</t>
    <rPh sb="1" eb="3">
      <t>チュウカク</t>
    </rPh>
    <rPh sb="6" eb="9">
      <t>ハクブツカン</t>
    </rPh>
    <rPh sb="10" eb="13">
      <t>チュウカクカン</t>
    </rPh>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</si>
  <si>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</si>
  <si>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</si>
  <si>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</si>
  <si>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</si>
  <si>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</si>
  <si>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</si>
  <si>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</si>
  <si>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</si>
  <si>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</si>
  <si>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</si>
  <si>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</si>
  <si>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</si>
  <si>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</si>
  <si>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</si>
  <si>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</si>
  <si>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</si>
  <si>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</si>
  <si>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</si>
  <si>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</si>
  <si>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</si>
  <si>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</si>
  <si>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</si>
  <si>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</si>
  <si>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</si>
  <si>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</si>
  <si>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4"/>
  </si>
  <si>
    <t>控除税額</t>
    <rPh sb="0" eb="2">
      <t>コウジョ</t>
    </rPh>
    <rPh sb="2" eb="4">
      <t>ゼイガク</t>
    </rPh>
    <phoneticPr fontId="24"/>
  </si>
  <si>
    <t>ア</t>
    <phoneticPr fontId="24"/>
  </si>
  <si>
    <t>イ</t>
    <phoneticPr fontId="24"/>
  </si>
  <si>
    <t>【確認事項】  消費税等仕入控除税額の取扱いについて，以下のいずれに該当するか右欄に入力してください。</t>
    <rPh sb="34" eb="36">
      <t>ガイトウ</t>
    </rPh>
    <phoneticPr fontId="24"/>
  </si>
  <si>
    <t>ウ</t>
    <phoneticPr fontId="24"/>
  </si>
  <si>
    <t>エ</t>
    <phoneticPr fontId="24"/>
  </si>
  <si>
    <t>オ</t>
    <phoneticPr fontId="24"/>
  </si>
  <si>
    <t>＜収入の部＞</t>
    <phoneticPr fontId="24"/>
  </si>
  <si>
    <t>（単位：円）</t>
    <phoneticPr fontId="24"/>
  </si>
  <si>
    <t>経費区分</t>
    <rPh sb="0" eb="2">
      <t>ケイヒ</t>
    </rPh>
    <phoneticPr fontId="24"/>
  </si>
  <si>
    <t>国庫補助要望額</t>
    <rPh sb="0" eb="2">
      <t>コッコ</t>
    </rPh>
    <rPh sb="2" eb="4">
      <t>ホジョ</t>
    </rPh>
    <rPh sb="4" eb="6">
      <t>ヨウボウ</t>
    </rPh>
    <rPh sb="6" eb="7">
      <t>ガク</t>
    </rPh>
    <phoneticPr fontId="24"/>
  </si>
  <si>
    <t>収入額</t>
    <rPh sb="0" eb="2">
      <t>シュウニュウ</t>
    </rPh>
    <rPh sb="2" eb="3">
      <t>ガク</t>
    </rPh>
    <phoneticPr fontId="24"/>
  </si>
  <si>
    <t>＜支出の部＞</t>
    <phoneticPr fontId="24"/>
  </si>
  <si>
    <t>　　　　　　                     経費内訳　　         　
　　経費区分</t>
    <rPh sb="27" eb="29">
      <t>ケイヒ</t>
    </rPh>
    <rPh sb="29" eb="31">
      <t>ウチワケ</t>
    </rPh>
    <rPh sb="47" eb="49">
      <t>ケイヒ</t>
    </rPh>
    <rPh sb="49" eb="51">
      <t>クブン</t>
    </rPh>
    <phoneticPr fontId="24"/>
  </si>
  <si>
    <t>主たる事業費</t>
    <rPh sb="0" eb="1">
      <t>シュ</t>
    </rPh>
    <rPh sb="3" eb="6">
      <t>ジギョウヒ</t>
    </rPh>
    <phoneticPr fontId="24"/>
  </si>
  <si>
    <t>賃金</t>
    <rPh sb="0" eb="2">
      <t>チンギン</t>
    </rPh>
    <phoneticPr fontId="24"/>
  </si>
  <si>
    <t>共済費</t>
    <rPh sb="0" eb="2">
      <t>キョウサイ</t>
    </rPh>
    <rPh sb="2" eb="3">
      <t>ヒ</t>
    </rPh>
    <phoneticPr fontId="24"/>
  </si>
  <si>
    <t>報償費</t>
    <rPh sb="0" eb="3">
      <t>ホウショウヒ</t>
    </rPh>
    <phoneticPr fontId="24"/>
  </si>
  <si>
    <t>旅費</t>
    <rPh sb="0" eb="2">
      <t>リョヒ</t>
    </rPh>
    <phoneticPr fontId="24"/>
  </si>
  <si>
    <t>使用料及び借料</t>
    <rPh sb="0" eb="3">
      <t>シヨウリョウ</t>
    </rPh>
    <rPh sb="3" eb="4">
      <t>オヨ</t>
    </rPh>
    <rPh sb="5" eb="7">
      <t>シャクリョウ</t>
    </rPh>
    <phoneticPr fontId="24"/>
  </si>
  <si>
    <t>役務費</t>
    <rPh sb="0" eb="2">
      <t>エキム</t>
    </rPh>
    <rPh sb="2" eb="3">
      <t>ヒ</t>
    </rPh>
    <phoneticPr fontId="24"/>
  </si>
  <si>
    <t>委託費</t>
    <rPh sb="0" eb="2">
      <t>イタク</t>
    </rPh>
    <rPh sb="2" eb="3">
      <t>ヒ</t>
    </rPh>
    <phoneticPr fontId="24"/>
  </si>
  <si>
    <t>請負費</t>
    <rPh sb="0" eb="2">
      <t>ウケオイ</t>
    </rPh>
    <rPh sb="2" eb="3">
      <t>ヒ</t>
    </rPh>
    <phoneticPr fontId="24"/>
  </si>
  <si>
    <t>需用費</t>
    <rPh sb="0" eb="3">
      <t>ジュヨウヒ</t>
    </rPh>
    <phoneticPr fontId="24"/>
  </si>
  <si>
    <t>その他の経費（事務費）</t>
    <rPh sb="2" eb="3">
      <t>タ</t>
    </rPh>
    <rPh sb="4" eb="6">
      <t>ケイヒ</t>
    </rPh>
    <phoneticPr fontId="24"/>
  </si>
  <si>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4"/>
  </si>
  <si>
    <t>（単位：円）</t>
    <rPh sb="1" eb="3">
      <t>タンイ</t>
    </rPh>
    <rPh sb="4" eb="5">
      <t>エン</t>
    </rPh>
    <phoneticPr fontId="24"/>
  </si>
  <si>
    <t>目</t>
    <rPh sb="0" eb="1">
      <t>モク</t>
    </rPh>
    <phoneticPr fontId="24"/>
  </si>
  <si>
    <t>目の細分</t>
    <rPh sb="0" eb="1">
      <t>モク</t>
    </rPh>
    <rPh sb="2" eb="4">
      <t>サイブン</t>
    </rPh>
    <phoneticPr fontId="24"/>
  </si>
  <si>
    <t>内　　容</t>
    <rPh sb="0" eb="1">
      <t>ナイ</t>
    </rPh>
    <rPh sb="3" eb="4">
      <t>カタチ</t>
    </rPh>
    <phoneticPr fontId="24"/>
  </si>
  <si>
    <t>備 考</t>
    <rPh sb="0" eb="1">
      <t>ソナエ</t>
    </rPh>
    <rPh sb="2" eb="3">
      <t>コウ</t>
    </rPh>
    <phoneticPr fontId="24"/>
  </si>
  <si>
    <t>数量</t>
    <rPh sb="0" eb="2">
      <t>スウリョウ</t>
    </rPh>
    <phoneticPr fontId="24"/>
  </si>
  <si>
    <t>単価</t>
    <rPh sb="0" eb="2">
      <t>タンカ</t>
    </rPh>
    <phoneticPr fontId="24"/>
  </si>
  <si>
    <t>員数・単価の説明
一式の内訳等</t>
    <phoneticPr fontId="24"/>
  </si>
  <si>
    <t>賃金</t>
  </si>
  <si>
    <t>人</t>
    <rPh sb="0" eb="1">
      <t>ヒト</t>
    </rPh>
    <phoneticPr fontId="24"/>
  </si>
  <si>
    <t>時間</t>
    <rPh sb="0" eb="2">
      <t>ジカン</t>
    </rPh>
    <phoneticPr fontId="24"/>
  </si>
  <si>
    <t>日</t>
    <rPh sb="0" eb="1">
      <t>ヒ</t>
    </rPh>
    <phoneticPr fontId="24"/>
  </si>
  <si>
    <t>共済費</t>
  </si>
  <si>
    <t>旅費</t>
  </si>
  <si>
    <t>役務費</t>
  </si>
  <si>
    <t>需用費</t>
  </si>
  <si>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</si>
  <si>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</si>
  <si>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</si>
  <si>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4"/>
  </si>
  <si>
    <t>報償費</t>
  </si>
  <si>
    <t>委託費</t>
  </si>
  <si>
    <t>請負費</t>
  </si>
  <si>
    <t>○○○○実行委員会</t>
    <phoneticPr fontId="12"/>
  </si>
  <si>
    <t>会長</t>
    <phoneticPr fontId="12"/>
  </si>
  <si>
    <t>○○　△△</t>
    <phoneticPr fontId="12"/>
  </si>
  <si>
    <t>△△第○○号</t>
    <rPh sb="2" eb="3">
      <t>ダイ</t>
    </rPh>
    <rPh sb="5" eb="6">
      <t>ゴウ</t>
    </rPh>
    <phoneticPr fontId="12"/>
  </si>
  <si>
    <t>○○○○博物館</t>
    <rPh sb="4" eb="7">
      <t>ハクブツカン</t>
    </rPh>
    <phoneticPr fontId="12"/>
  </si>
  <si>
    <t>作業員賃金</t>
    <rPh sb="0" eb="3">
      <t>サギョウイン</t>
    </rPh>
    <rPh sb="3" eb="5">
      <t>チンギン</t>
    </rPh>
    <phoneticPr fontId="24"/>
  </si>
  <si>
    <t>式</t>
    <rPh sb="0" eb="1">
      <t>シキ</t>
    </rPh>
    <phoneticPr fontId="24"/>
  </si>
  <si>
    <t>消耗品費</t>
    <rPh sb="0" eb="2">
      <t>ショウモウ</t>
    </rPh>
    <rPh sb="2" eb="3">
      <t>ヒン</t>
    </rPh>
    <rPh sb="3" eb="4">
      <t>ヒ</t>
    </rPh>
    <phoneticPr fontId="24"/>
  </si>
  <si>
    <t>手数料</t>
    <rPh sb="0" eb="3">
      <t>テスウリョウ</t>
    </rPh>
    <phoneticPr fontId="24"/>
  </si>
  <si>
    <t>振込手数料</t>
    <rPh sb="0" eb="2">
      <t>フリコミ</t>
    </rPh>
    <rPh sb="2" eb="5">
      <t>テスウリョウ</t>
    </rPh>
    <phoneticPr fontId="24"/>
  </si>
  <si>
    <t>口</t>
    <rPh sb="0" eb="1">
      <t>クチ</t>
    </rPh>
    <phoneticPr fontId="24"/>
  </si>
  <si>
    <t>○</t>
  </si>
  <si>
    <t>項</t>
    <rPh sb="0" eb="1">
      <t>コウ</t>
    </rPh>
    <phoneticPr fontId="12"/>
  </si>
  <si>
    <t>事業費（主たる事業費）</t>
    <rPh sb="0" eb="3">
      <t>ジギョウヒ</t>
    </rPh>
    <rPh sb="4" eb="5">
      <t>シュ</t>
    </rPh>
    <rPh sb="7" eb="10">
      <t>ジギョウヒ</t>
    </rPh>
    <phoneticPr fontId="12"/>
  </si>
  <si>
    <t>事務費（その他の経費）</t>
    <rPh sb="0" eb="3">
      <t>ジムヒ</t>
    </rPh>
    <rPh sb="6" eb="7">
      <t>タ</t>
    </rPh>
    <rPh sb="8" eb="10">
      <t>ケイヒ</t>
    </rPh>
    <phoneticPr fontId="12"/>
  </si>
  <si>
    <t>賃金小計</t>
    <rPh sb="0" eb="2">
      <t>チンギン</t>
    </rPh>
    <phoneticPr fontId="24"/>
  </si>
  <si>
    <t>共催費小計</t>
    <rPh sb="0" eb="2">
      <t>キョウサイ</t>
    </rPh>
    <rPh sb="2" eb="3">
      <t>ヒ</t>
    </rPh>
    <rPh sb="3" eb="5">
      <t>ショウケイ</t>
    </rPh>
    <phoneticPr fontId="24"/>
  </si>
  <si>
    <t>報償費小計</t>
    <rPh sb="0" eb="3">
      <t>ホウショウヒ</t>
    </rPh>
    <phoneticPr fontId="24"/>
  </si>
  <si>
    <t>旅費小計</t>
    <rPh sb="0" eb="2">
      <t>リョヒ</t>
    </rPh>
    <phoneticPr fontId="24"/>
  </si>
  <si>
    <t>使用料及び借料小計</t>
    <rPh sb="0" eb="3">
      <t>シヨウリョウ</t>
    </rPh>
    <rPh sb="3" eb="4">
      <t>オヨ</t>
    </rPh>
    <rPh sb="5" eb="7">
      <t>シャクリョウ</t>
    </rPh>
    <rPh sb="7" eb="9">
      <t>ショウケイ</t>
    </rPh>
    <phoneticPr fontId="24"/>
  </si>
  <si>
    <t>役務費小計</t>
    <rPh sb="0" eb="3">
      <t>エキムヒ</t>
    </rPh>
    <rPh sb="3" eb="5">
      <t>ショウケイ</t>
    </rPh>
    <phoneticPr fontId="24"/>
  </si>
  <si>
    <t>委託費小計</t>
    <rPh sb="0" eb="3">
      <t>イタクヒ</t>
    </rPh>
    <rPh sb="3" eb="5">
      <t>ショウケイ</t>
    </rPh>
    <phoneticPr fontId="24"/>
  </si>
  <si>
    <t>請負費小計</t>
    <rPh sb="0" eb="3">
      <t>ウケオイヒ</t>
    </rPh>
    <rPh sb="3" eb="5">
      <t>ショウケイ</t>
    </rPh>
    <phoneticPr fontId="24"/>
  </si>
  <si>
    <t>需用費小計</t>
    <rPh sb="0" eb="3">
      <t>ジュヨウヒ</t>
    </rPh>
    <rPh sb="3" eb="5">
      <t>ショウケイ</t>
    </rPh>
    <phoneticPr fontId="24"/>
  </si>
  <si>
    <t>課税
対象外</t>
    <rPh sb="0" eb="1">
      <t>カゼイ</t>
    </rPh>
    <rPh sb="3" eb="6">
      <t>タイショウガイ</t>
    </rPh>
    <phoneticPr fontId="24"/>
  </si>
  <si>
    <t>使用料
及び借料</t>
    <phoneticPr fontId="12"/>
  </si>
  <si>
    <t>支出予定
総額（a）</t>
    <rPh sb="0" eb="2">
      <t>シシュツ</t>
    </rPh>
    <rPh sb="2" eb="4">
      <t>ヨテイ</t>
    </rPh>
    <rPh sb="5" eb="7">
      <t>ソウガク</t>
    </rPh>
    <phoneticPr fontId="24"/>
  </si>
  <si>
    <t>(a)のうち自己負担金等国庫補助以外の額（b）</t>
    <rPh sb="6" eb="8">
      <t>ジコ</t>
    </rPh>
    <rPh sb="8" eb="12">
      <t>フタンキントウ</t>
    </rPh>
    <rPh sb="12" eb="14">
      <t>コッコ</t>
    </rPh>
    <rPh sb="14" eb="16">
      <t>ホジョ</t>
    </rPh>
    <rPh sb="16" eb="18">
      <t>イガイ</t>
    </rPh>
    <rPh sb="19" eb="20">
      <t>ガク</t>
    </rPh>
    <phoneticPr fontId="24"/>
  </si>
  <si>
    <t>(a)のうち
補助対象経費
（（a）－（b））</t>
    <rPh sb="7" eb="9">
      <t>ホジョ</t>
    </rPh>
    <rPh sb="8" eb="9">
      <t>ガク</t>
    </rPh>
    <rPh sb="9" eb="13">
      <t>タイショウケイヒ</t>
    </rPh>
    <phoneticPr fontId="24"/>
  </si>
  <si>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4"/>
  </si>
  <si>
    <t>事業費（主たる事業費）小計（A）</t>
    <phoneticPr fontId="12"/>
  </si>
  <si>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2"/>
  </si>
  <si>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2"/>
  </si>
  <si>
    <t>事務費（その他の経費）小計（D）</t>
    <rPh sb="0" eb="3">
      <t>ジムヒ</t>
    </rPh>
    <rPh sb="6" eb="7">
      <t>タ</t>
    </rPh>
    <rPh sb="8" eb="10">
      <t>ケイヒ</t>
    </rPh>
    <phoneticPr fontId="12"/>
  </si>
  <si>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2"/>
  </si>
  <si>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</si>
  <si>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</si>
  <si>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</si>
  <si>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補助事業者</t>
    <rPh sb="0" eb="5">
      <t>ホジョジギョウシャ</t>
    </rPh>
    <phoneticPr fontId="12"/>
  </si>
  <si>
    <t>所在地</t>
    <rPh sb="0" eb="3">
      <t>ショザイチ</t>
    </rPh>
    <phoneticPr fontId="12"/>
  </si>
  <si>
    <t>所　在　地</t>
    <rPh sb="0" eb="1">
      <t>ショ</t>
    </rPh>
    <rPh sb="2" eb="3">
      <t>ザイ</t>
    </rPh>
    <rPh sb="4" eb="5">
      <t>チ</t>
    </rPh>
    <phoneticPr fontId="12"/>
  </si>
  <si>
    <t>ＦＡＸ番号</t>
    <rPh sb="3" eb="5">
      <t>バンゴウ</t>
    </rPh>
    <phoneticPr fontId="12"/>
  </si>
  <si>
    <t>電話番号</t>
    <rPh sb="0" eb="2">
      <t>デンワ</t>
    </rPh>
    <rPh sb="2" eb="4">
      <t>バンゴウ</t>
    </rPh>
    <phoneticPr fontId="12"/>
  </si>
  <si>
    <t>補助事業者（補助の対象となる者）の概要</t>
    <rPh sb="0" eb="2">
      <t>ホジョ</t>
    </rPh>
    <rPh sb="2" eb="5">
      <t>ジギョウシャ</t>
    </rPh>
    <rPh sb="6" eb="8">
      <t>ホジョ</t>
    </rPh>
    <rPh sb="9" eb="11">
      <t>タイショウ</t>
    </rPh>
    <rPh sb="14" eb="15">
      <t>モノ</t>
    </rPh>
    <rPh sb="17" eb="19">
      <t>ガイヨウ</t>
    </rPh>
    <phoneticPr fontId="12"/>
  </si>
  <si>
    <t>氏　名</t>
    <rPh sb="0" eb="1">
      <t>シ</t>
    </rPh>
    <rPh sb="2" eb="3">
      <t>ナ</t>
    </rPh>
    <phoneticPr fontId="12"/>
  </si>
  <si>
    <t>F A X</t>
    <phoneticPr fontId="12"/>
  </si>
  <si>
    <t>T E L</t>
    <phoneticPr fontId="12"/>
  </si>
  <si>
    <t>住　所</t>
    <rPh sb="0" eb="1">
      <t>ジュウ</t>
    </rPh>
    <rPh sb="2" eb="3">
      <t>ショ</t>
    </rPh>
    <phoneticPr fontId="12"/>
  </si>
  <si>
    <t>○事業担当者の連絡先について</t>
    <rPh sb="1" eb="6">
      <t>ジギョウタントウシャ</t>
    </rPh>
    <rPh sb="7" eb="9">
      <t>レンラク</t>
    </rPh>
    <rPh sb="9" eb="10">
      <t>サキ</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</si>
  <si>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</si>
  <si>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</si>
  <si>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</si>
  <si>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事業者名称</t>
    <rPh sb="0" eb="2">
      <t>ジギョウ</t>
    </rPh>
    <rPh sb="2" eb="3">
      <t>シャ</t>
    </rPh>
    <rPh sb="3" eb="5">
      <t>メイショウ</t>
    </rPh>
    <phoneticPr fontId="12"/>
  </si>
  <si>
    <t>別紙1-1</t>
    <rPh sb="0" eb="2">
      <t>ベッシ</t>
    </rPh>
    <phoneticPr fontId="12"/>
  </si>
  <si>
    <r>
      <rPr>
        <sz val="10"/>
        <rFont val="ＭＳ 明朝"/>
        <family val="1"/>
        <charset val="128"/>
      </rPr>
      <t>〒</t>
    </r>
    <r>
      <rPr>
        <sz val="10"/>
        <color rgb="FFFF0000"/>
        <rFont val="ＭＳ 明朝"/>
        <family val="1"/>
        <charset val="128"/>
      </rPr>
      <t>000-0000</t>
    </r>
    <phoneticPr fontId="12"/>
  </si>
  <si>
    <t>△△県□□市○○○</t>
    <phoneticPr fontId="12"/>
  </si>
  <si>
    <t>役員</t>
    <rPh sb="0" eb="2">
      <t>ヤクイン</t>
    </rPh>
    <phoneticPr fontId="12"/>
  </si>
  <si>
    <t>役職名</t>
    <rPh sb="0" eb="3">
      <t>ヤクショクメイ</t>
    </rPh>
    <phoneticPr fontId="12"/>
  </si>
  <si>
    <t>本事業に関わる
主な職員</t>
    <rPh sb="0" eb="3">
      <t>ホンジギョウ</t>
    </rPh>
    <rPh sb="4" eb="5">
      <t>カカ</t>
    </rPh>
    <rPh sb="8" eb="9">
      <t>オモ</t>
    </rPh>
    <rPh sb="10" eb="12">
      <t>ショクイン</t>
    </rPh>
    <phoneticPr fontId="12"/>
  </si>
  <si>
    <t>所属先組織名・職名</t>
    <rPh sb="0" eb="2">
      <t>ショゾク</t>
    </rPh>
    <rPh sb="2" eb="3">
      <t>サキ</t>
    </rPh>
    <rPh sb="3" eb="6">
      <t>ソシキメイ</t>
    </rPh>
    <rPh sb="7" eb="9">
      <t>ショクメイ</t>
    </rPh>
    <phoneticPr fontId="12"/>
  </si>
  <si>
    <t>別紙3-1</t>
    <rPh sb="0" eb="2">
      <t>ベッシ</t>
    </rPh>
    <phoneticPr fontId="24"/>
  </si>
  <si>
    <t>施設名</t>
    <rPh sb="0" eb="1">
      <t>セ</t>
    </rPh>
    <rPh sb="1" eb="2">
      <t>セツ</t>
    </rPh>
    <rPh sb="2" eb="3">
      <t>メイ</t>
    </rPh>
    <phoneticPr fontId="12"/>
  </si>
  <si>
    <t>館種</t>
    <rPh sb="0" eb="1">
      <t>カン</t>
    </rPh>
    <rPh sb="1" eb="2">
      <t>シュ</t>
    </rPh>
    <phoneticPr fontId="12"/>
  </si>
  <si>
    <t>登録等</t>
    <rPh sb="0" eb="1">
      <t>ノボル</t>
    </rPh>
    <rPh sb="1" eb="2">
      <t>ロク</t>
    </rPh>
    <rPh sb="2" eb="3">
      <t>トウ</t>
    </rPh>
    <phoneticPr fontId="12"/>
  </si>
  <si>
    <t>運営形態</t>
    <rPh sb="0" eb="1">
      <t>ウン</t>
    </rPh>
    <rPh sb="1" eb="2">
      <t>エイ</t>
    </rPh>
    <rPh sb="2" eb="3">
      <t>カタチ</t>
    </rPh>
    <rPh sb="3" eb="4">
      <t>タイ</t>
    </rPh>
    <phoneticPr fontId="12"/>
  </si>
  <si>
    <t>上
旬</t>
    <rPh sb="0" eb="1">
      <t>ウエ</t>
    </rPh>
    <rPh sb="2" eb="3">
      <t>シュン</t>
    </rPh>
    <phoneticPr fontId="12"/>
  </si>
  <si>
    <t>中
旬</t>
    <rPh sb="0" eb="1">
      <t>ナカ</t>
    </rPh>
    <rPh sb="2" eb="3">
      <t>シュン</t>
    </rPh>
    <phoneticPr fontId="12"/>
  </si>
  <si>
    <t>下
旬</t>
    <rPh sb="0" eb="1">
      <t>シタ</t>
    </rPh>
    <rPh sb="2" eb="3">
      <t>シュン</t>
    </rPh>
    <phoneticPr fontId="12"/>
  </si>
  <si>
    <t>４月</t>
    <rPh sb="1" eb="2">
      <t>ガツ</t>
    </rPh>
    <phoneticPr fontId="12"/>
  </si>
  <si>
    <t>５月</t>
  </si>
  <si>
    <t>６月</t>
  </si>
  <si>
    <t>７月</t>
  </si>
  <si>
    <t>８月</t>
  </si>
  <si>
    <t>９月</t>
  </si>
  <si>
    <t>１０月</t>
  </si>
  <si>
    <t>１１月</t>
  </si>
  <si>
    <t>１２月</t>
  </si>
  <si>
    <t>１月</t>
  </si>
  <si>
    <t>２月</t>
  </si>
  <si>
    <t>共済費</t>
    <rPh sb="0" eb="2">
      <t>キョウサイ</t>
    </rPh>
    <phoneticPr fontId="12"/>
  </si>
  <si>
    <t>ア</t>
    <phoneticPr fontId="12"/>
  </si>
  <si>
    <t>収支計算書②（明細）</t>
    <rPh sb="0" eb="5">
      <t>シュウシケイサンショ</t>
    </rPh>
    <rPh sb="7" eb="8">
      <t>メイ</t>
    </rPh>
    <rPh sb="8" eb="9">
      <t>ホソ</t>
    </rPh>
    <phoneticPr fontId="24"/>
  </si>
  <si>
    <t>収支計算書①</t>
    <rPh sb="0" eb="2">
      <t>シュウシ</t>
    </rPh>
    <rPh sb="2" eb="3">
      <t>ケイ</t>
    </rPh>
    <rPh sb="3" eb="4">
      <t>サン</t>
    </rPh>
    <rPh sb="4" eb="5">
      <t>ショ</t>
    </rPh>
    <phoneticPr fontId="24"/>
  </si>
  <si>
    <t>ア　課税事業者</t>
    <phoneticPr fontId="12"/>
  </si>
  <si>
    <t>イ　簡易課税事業者</t>
    <phoneticPr fontId="12"/>
  </si>
  <si>
    <t>ウ　免税・非課税事業者者</t>
    <phoneticPr fontId="12"/>
  </si>
  <si>
    <t>イ</t>
    <phoneticPr fontId="12"/>
  </si>
  <si>
    <t>ウ</t>
    <phoneticPr fontId="12"/>
  </si>
  <si>
    <t>エ</t>
    <phoneticPr fontId="12"/>
  </si>
  <si>
    <t>オ</t>
    <phoneticPr fontId="12"/>
  </si>
  <si>
    <t>○消費税等仕入控除税額の取扱い</t>
    <phoneticPr fontId="12"/>
  </si>
  <si>
    <t>エ　課税事業者ではあるが，その他条件により消費税等仕入控除調整を行わない事業者</t>
    <phoneticPr fontId="12"/>
  </si>
  <si>
    <t>オ　現時点ではわからない</t>
    <phoneticPr fontId="12"/>
  </si>
  <si>
    <t>別紙4-2</t>
    <phoneticPr fontId="12"/>
  </si>
  <si>
    <r>
      <t xml:space="preserve">小計 </t>
    </r>
    <r>
      <rPr>
        <sz val="10"/>
        <rFont val="ＭＳ Ｐ明朝"/>
        <family val="1"/>
        <charset val="128"/>
      </rPr>
      <t>(A)</t>
    </r>
    <rPh sb="0" eb="2">
      <t>ショウケイ</t>
    </rPh>
    <phoneticPr fontId="24"/>
  </si>
  <si>
    <r>
      <t>うち課税対象外経費</t>
    </r>
    <r>
      <rPr>
        <sz val="10"/>
        <rFont val="ＭＳ Ｐ明朝"/>
        <family val="1"/>
        <charset val="128"/>
      </rPr>
      <t>(B）</t>
    </r>
    <phoneticPr fontId="24"/>
  </si>
  <si>
    <r>
      <t xml:space="preserve">小計 </t>
    </r>
    <r>
      <rPr>
        <sz val="10"/>
        <rFont val="ＭＳ Ｐ明朝"/>
        <family val="1"/>
        <charset val="128"/>
      </rPr>
      <t>(D)</t>
    </r>
    <rPh sb="0" eb="2">
      <t>ショウケイ</t>
    </rPh>
    <phoneticPr fontId="24"/>
  </si>
  <si>
    <r>
      <t>うち課税対象外経費</t>
    </r>
    <r>
      <rPr>
        <sz val="10"/>
        <rFont val="ＭＳ Ｐ明朝"/>
        <family val="1"/>
        <charset val="128"/>
      </rPr>
      <t>(E)</t>
    </r>
    <phoneticPr fontId="24"/>
  </si>
  <si>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2"/>
  </si>
  <si>
    <t>別紙4-1</t>
    <rPh sb="0" eb="2">
      <t>ベッシ</t>
    </rPh>
    <phoneticPr fontId="24"/>
  </si>
  <si>
    <t>○○○○○○○○○○</t>
    <phoneticPr fontId="12"/>
  </si>
  <si>
    <t>補助対象経費
（（a）－（b））</t>
    <rPh sb="0" eb="2">
      <t>ホジョ</t>
    </rPh>
    <rPh sb="2" eb="4">
      <t>タイショウ</t>
    </rPh>
    <rPh sb="4" eb="6">
      <t>ケイヒ</t>
    </rPh>
    <phoneticPr fontId="24"/>
  </si>
  <si>
    <t>支出予定総額（a）</t>
    <phoneticPr fontId="24"/>
  </si>
  <si>
    <t>ア</t>
  </si>
  <si>
    <t>収入総額
（（A）＋（D））</t>
    <rPh sb="0" eb="2">
      <t>シュウニュウ</t>
    </rPh>
    <rPh sb="2" eb="4">
      <t>ソウガク</t>
    </rPh>
    <phoneticPr fontId="24"/>
  </si>
  <si>
    <t>消費税等
仕入控除税額
（（C）＋（F））</t>
    <phoneticPr fontId="24"/>
  </si>
  <si>
    <t>国庫補助以外の額
（（b）の総額）</t>
    <phoneticPr fontId="24"/>
  </si>
  <si>
    <t>消費税等仕入控除税額（c）
{(A)-(B)}×10/110</t>
    <phoneticPr fontId="24"/>
  </si>
  <si>
    <t>消費税等仕入控除税額（f）
{(D)-(E)}×10/110</t>
    <phoneticPr fontId="24"/>
  </si>
  <si>
    <t>支出総額［経費合計］　（総事業費）（（A）+（D））</t>
    <rPh sb="12" eb="16">
      <t>ソウジギョウヒ</t>
    </rPh>
    <phoneticPr fontId="24"/>
  </si>
  <si>
    <t>課税対象外経費合計（（B）+（E））</t>
    <rPh sb="0" eb="2">
      <t>カゼイ</t>
    </rPh>
    <rPh sb="2" eb="4">
      <t>タイショウ</t>
    </rPh>
    <rPh sb="4" eb="5">
      <t>ガイ</t>
    </rPh>
    <rPh sb="5" eb="7">
      <t>ケイヒ</t>
    </rPh>
    <rPh sb="7" eb="9">
      <t>ゴウケイ</t>
    </rPh>
    <phoneticPr fontId="24"/>
  </si>
  <si>
    <t>補助対象経費合計
（（（A）+（D））-（（c）+(f））-（（b）の合計））</t>
    <rPh sb="0" eb="2">
      <t>ホジョ</t>
    </rPh>
    <rPh sb="2" eb="4">
      <t>タイショウ</t>
    </rPh>
    <rPh sb="4" eb="6">
      <t>ケイヒ</t>
    </rPh>
    <rPh sb="6" eb="8">
      <t>ゴウケイ</t>
    </rPh>
    <phoneticPr fontId="24"/>
  </si>
  <si>
    <t>国庫補助以外の額合計
（（b）の合計）</t>
    <rPh sb="8" eb="10">
      <t>ゴウケイ</t>
    </rPh>
    <rPh sb="16" eb="18">
      <t>ゴウケイ</t>
    </rPh>
    <phoneticPr fontId="24"/>
  </si>
  <si>
    <t>消費税等仕入控除税額合計
（（c）+(f））</t>
    <phoneticPr fontId="24"/>
  </si>
  <si>
    <t>補助対象経費
（（（A）+（D））-（（c）+(f））-（（b）の合計））</t>
    <rPh sb="0" eb="2">
      <t>ホジョ</t>
    </rPh>
    <rPh sb="2" eb="4">
      <t>タイショウ</t>
    </rPh>
    <rPh sb="4" eb="6">
      <t>ケイヒ</t>
    </rPh>
    <phoneticPr fontId="24"/>
  </si>
  <si>
    <t>補助対象経費（G）
（（C）＋（F）-（ｂ）の合計）</t>
    <rPh sb="0" eb="2">
      <t>ホジョ</t>
    </rPh>
    <rPh sb="2" eb="6">
      <t>タイショウケイヒ</t>
    </rPh>
    <rPh sb="23" eb="25">
      <t>ゴウケイ</t>
    </rPh>
    <phoneticPr fontId="12"/>
  </si>
  <si>
    <t>別紙1-2</t>
    <rPh sb="0" eb="2">
      <t>ベッシ</t>
    </rPh>
    <phoneticPr fontId="12"/>
  </si>
  <si>
    <t>地域課題対応支援事業</t>
  </si>
  <si>
    <t>ネットワークの形成による広域等課題対応事業</t>
  </si>
  <si>
    <t>設置者名</t>
    <rPh sb="0" eb="3">
      <t>セッチシャ</t>
    </rPh>
    <rPh sb="3" eb="4">
      <t>メイ</t>
    </rPh>
    <phoneticPr fontId="12"/>
  </si>
  <si>
    <t>令和○年○月○日</t>
    <rPh sb="0" eb="2">
      <t>レイワ</t>
    </rPh>
    <rPh sb="3" eb="4">
      <t>ネン</t>
    </rPh>
    <rPh sb="5" eb="6">
      <t>ガツ</t>
    </rPh>
    <rPh sb="7" eb="8">
      <t>ニチ</t>
    </rPh>
    <phoneticPr fontId="12"/>
  </si>
  <si>
    <t>令和○年○月〇〇日</t>
    <rPh sb="0" eb="2">
      <t>レイワ</t>
    </rPh>
    <rPh sb="3" eb="4">
      <t>ネン</t>
    </rPh>
    <rPh sb="5" eb="6">
      <t>ガツ</t>
    </rPh>
    <rPh sb="8" eb="9">
      <t>ニチ</t>
    </rPh>
    <phoneticPr fontId="12"/>
  </si>
  <si>
    <t>指定施設</t>
    <rPh sb="0" eb="4">
      <t>シテイシセツ</t>
    </rPh>
    <phoneticPr fontId="12"/>
  </si>
  <si>
    <t>２年目</t>
    <rPh sb="1" eb="3">
      <t>ネンメ</t>
    </rPh>
    <phoneticPr fontId="12"/>
  </si>
  <si>
    <t>３年目</t>
    <rPh sb="1" eb="3">
      <t>ネンメ</t>
    </rPh>
    <phoneticPr fontId="12"/>
  </si>
  <si>
    <t>企業立博物館と自治体との連携による地域還元型取組支援事業</t>
    <phoneticPr fontId="12"/>
  </si>
  <si>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2"/>
  </si>
  <si>
    <t>g  その他上記にない地域課題・社会課題に対応する取組（詳細は下記のとおり）</t>
    <rPh sb="28" eb="30">
      <t>ショウサイ</t>
    </rPh>
    <rPh sb="31" eb="33">
      <t>カキ</t>
    </rPh>
    <phoneticPr fontId="12"/>
  </si>
  <si>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</si>
  <si>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</si>
  <si>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</si>
  <si>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</si>
  <si>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</si>
  <si>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</si>
  <si>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</si>
  <si>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</si>
  <si>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</si>
  <si>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</si>
  <si>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</si>
  <si>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</si>
  <si>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2"/>
  </si>
  <si>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</si>
  <si>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</si>
  <si>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</si>
  <si>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</si>
  <si>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</si>
  <si>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2"/>
  </si>
  <si>
    <t>MuseumDX（博物館DX）推進事業</t>
    <phoneticPr fontId="12"/>
  </si>
  <si>
    <t>補助対象外経費</t>
    <rPh sb="0" eb="5">
      <t>ホジョタイショウガイ</t>
    </rPh>
    <rPh sb="5" eb="7">
      <t>ケイヒ</t>
    </rPh>
    <phoneticPr fontId="24"/>
  </si>
  <si>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2"/>
  </si>
  <si>
    <t>ウ　ＤＸの実現のための課題解決や先端的な取組</t>
    <phoneticPr fontId="12"/>
  </si>
  <si>
    <t>指定施設</t>
    <rPh sb="0" eb="2">
      <t>シテイ</t>
    </rPh>
    <rPh sb="2" eb="4">
      <t>シセツ</t>
    </rPh>
    <phoneticPr fontId="12"/>
  </si>
  <si>
    <t>ア　収蔵資料データベースを含む、博物館資料のデジタルアーカイブの作成を推進し、デジタル資源や魅力あるコンテンツとして公開・発信する取組</t>
    <rPh sb="4" eb="6">
      <t>シリョウ</t>
    </rPh>
    <phoneticPr fontId="12"/>
  </si>
  <si>
    <t>備考</t>
    <rPh sb="0" eb="2">
      <t>ビコウ</t>
    </rPh>
    <phoneticPr fontId="12"/>
  </si>
  <si>
    <t>博物館名</t>
    <rPh sb="0" eb="3">
      <t>ハクブツカン</t>
    </rPh>
    <rPh sb="3" eb="4">
      <t>メイ</t>
    </rPh>
    <phoneticPr fontId="12"/>
  </si>
  <si>
    <t>国宝１点</t>
    <rPh sb="0" eb="2">
      <t>コクホウ</t>
    </rPh>
    <rPh sb="3" eb="4">
      <t>テン</t>
    </rPh>
    <phoneticPr fontId="12"/>
  </si>
  <si>
    <t>20件をPDM（利用の際に所蔵館の記載をお願い）として、3件をCC-BY NCで公開予定だが、彫刻資料写真（１点）に関する著作権処理が必要</t>
    <rPh sb="2" eb="3">
      <t>ケン</t>
    </rPh>
    <rPh sb="29" eb="30">
      <t>ケン</t>
    </rPh>
    <rPh sb="40" eb="44">
      <t>コウカイヨテイ</t>
    </rPh>
    <rPh sb="47" eb="49">
      <t>チョウコク</t>
    </rPh>
    <rPh sb="49" eb="53">
      <t>シリョウシャシン</t>
    </rPh>
    <rPh sb="55" eb="56">
      <t>テン</t>
    </rPh>
    <rPh sb="58" eb="59">
      <t>カン</t>
    </rPh>
    <rPh sb="61" eb="66">
      <t>チョサクケンショリ</t>
    </rPh>
    <rPh sb="67" eb="69">
      <t>ヒツヨウ</t>
    </rPh>
    <phoneticPr fontId="12"/>
  </si>
  <si>
    <t>寄託者の意向</t>
    <rPh sb="0" eb="3">
      <t>キタクシャ</t>
    </rPh>
    <rPh sb="4" eb="6">
      <t>イコウ</t>
    </rPh>
    <phoneticPr fontId="12"/>
  </si>
  <si>
    <t>うち29件</t>
    <rPh sb="4" eb="5">
      <t>ケン</t>
    </rPh>
    <phoneticPr fontId="12"/>
  </si>
  <si>
    <t>文化遺産オンライン</t>
    <rPh sb="0" eb="4">
      <t>ブンカイサン</t>
    </rPh>
    <phoneticPr fontId="12"/>
  </si>
  <si>
    <t>有り／3件</t>
    <rPh sb="0" eb="1">
      <t>ア</t>
    </rPh>
    <rPh sb="4" eb="5">
      <t>ケン</t>
    </rPh>
    <phoneticPr fontId="12"/>
  </si>
  <si>
    <t>30件</t>
    <rPh sb="2" eb="3">
      <t>ケン</t>
    </rPh>
    <phoneticPr fontId="12"/>
  </si>
  <si>
    <t xml:space="preserve"> 近現代美術作品（絵画、彫刻等）</t>
    <rPh sb="1" eb="4">
      <t>キンゲンダイ</t>
    </rPh>
    <rPh sb="4" eb="6">
      <t>ビジュツ</t>
    </rPh>
    <rPh sb="6" eb="8">
      <t>サクヒン</t>
    </rPh>
    <rPh sb="9" eb="11">
      <t>カイガ</t>
    </rPh>
    <rPh sb="12" eb="14">
      <t>チョウコク</t>
    </rPh>
    <rPh sb="14" eb="15">
      <t>ナド</t>
    </rPh>
    <phoneticPr fontId="12"/>
  </si>
  <si>
    <t>博物館資料の特別利用についての条例もしくは規則改正が必要</t>
    <rPh sb="0" eb="6">
      <t>ハクブツカ</t>
    </rPh>
    <rPh sb="6" eb="8">
      <t>トクベツ</t>
    </rPh>
    <rPh sb="8" eb="10">
      <t>リヨウ</t>
    </rPh>
    <rPh sb="15" eb="17">
      <t>ジョウレイ</t>
    </rPh>
    <rPh sb="21" eb="25">
      <t>キソクカイセイ</t>
    </rPh>
    <rPh sb="26" eb="28">
      <t>ヒツヨウ</t>
    </rPh>
    <phoneticPr fontId="12"/>
  </si>
  <si>
    <t>人名や地名など検討が必要な内容</t>
    <rPh sb="0" eb="2">
      <t>ジンメイ</t>
    </rPh>
    <rPh sb="3" eb="5">
      <t>チメイ</t>
    </rPh>
    <rPh sb="7" eb="9">
      <t>ケントウ</t>
    </rPh>
    <rPh sb="10" eb="12">
      <t>ヒツヨウ</t>
    </rPh>
    <rPh sb="13" eb="15">
      <t>ナイヨウ</t>
    </rPh>
    <phoneticPr fontId="12"/>
  </si>
  <si>
    <t>うち38件</t>
    <rPh sb="4" eb="5">
      <t>ケン</t>
    </rPh>
    <phoneticPr fontId="12"/>
  </si>
  <si>
    <t>無し</t>
    <rPh sb="0" eb="1">
      <t>ナ</t>
    </rPh>
    <phoneticPr fontId="12"/>
  </si>
  <si>
    <t>40件</t>
    <rPh sb="2" eb="3">
      <t>ケン</t>
    </rPh>
    <phoneticPr fontId="12"/>
  </si>
  <si>
    <t>文献資料（古文書等）</t>
    <rPh sb="0" eb="4">
      <t>ブンケンシリョウ</t>
    </rPh>
    <rPh sb="5" eb="8">
      <t>コモンジョ</t>
    </rPh>
    <rPh sb="8" eb="9">
      <t>トウ</t>
    </rPh>
    <phoneticPr fontId="12"/>
  </si>
  <si>
    <t>重文5件</t>
    <rPh sb="0" eb="2">
      <t>ジュウブン</t>
    </rPh>
    <rPh sb="3" eb="4">
      <t>ケン</t>
    </rPh>
    <phoneticPr fontId="12"/>
  </si>
  <si>
    <t>全件をPDMとして公開予定（利用の際に所蔵館の記載をお願い）</t>
    <rPh sb="0" eb="2">
      <t>ゼンケン</t>
    </rPh>
    <rPh sb="9" eb="13">
      <t>コウカイヨテイ</t>
    </rPh>
    <rPh sb="14" eb="16">
      <t>リヨウ</t>
    </rPh>
    <rPh sb="17" eb="18">
      <t>サイ</t>
    </rPh>
    <rPh sb="19" eb="22">
      <t>ショゾウカン</t>
    </rPh>
    <rPh sb="23" eb="25">
      <t>キサイ</t>
    </rPh>
    <rPh sb="27" eb="28">
      <t>ネガ</t>
    </rPh>
    <phoneticPr fontId="12"/>
  </si>
  <si>
    <t>うち50件</t>
    <rPh sb="4" eb="5">
      <t>ケン</t>
    </rPh>
    <phoneticPr fontId="12"/>
  </si>
  <si>
    <t>50件</t>
    <rPh sb="2" eb="3">
      <t>ケン</t>
    </rPh>
    <phoneticPr fontId="12"/>
  </si>
  <si>
    <t>考古資料（土器・石器・木器等）</t>
    <rPh sb="0" eb="4">
      <t>コウコシリョウ</t>
    </rPh>
    <rPh sb="5" eb="7">
      <t>ドキ</t>
    </rPh>
    <rPh sb="8" eb="10">
      <t>セッキ</t>
    </rPh>
    <rPh sb="11" eb="13">
      <t>モッキ</t>
    </rPh>
    <rPh sb="13" eb="14">
      <t>トウ</t>
    </rPh>
    <phoneticPr fontId="12"/>
  </si>
  <si>
    <t>国宝／重要文化財</t>
    <rPh sb="0" eb="2">
      <t>コクホウ</t>
    </rPh>
    <rPh sb="3" eb="5">
      <t>ジュウヨウ</t>
    </rPh>
    <rPh sb="5" eb="8">
      <t>ブンカザイ</t>
    </rPh>
    <phoneticPr fontId="12"/>
  </si>
  <si>
    <t>デジタルアーカイブの二次利用方針</t>
    <rPh sb="10" eb="14">
      <t>ニジリヨウ</t>
    </rPh>
    <rPh sb="14" eb="16">
      <t>ホウシン</t>
    </rPh>
    <phoneticPr fontId="12"/>
  </si>
  <si>
    <t>連携できない資料がある場合、その理由</t>
    <rPh sb="0" eb="2">
      <t>レンケイ</t>
    </rPh>
    <rPh sb="6" eb="8">
      <t>シリョウ</t>
    </rPh>
    <rPh sb="11" eb="13">
      <t>バアイ</t>
    </rPh>
    <rPh sb="16" eb="18">
      <t>リユウ</t>
    </rPh>
    <phoneticPr fontId="12"/>
  </si>
  <si>
    <t>ジャパンサーチへの連携</t>
    <rPh sb="9" eb="11">
      <t>レンケイ</t>
    </rPh>
    <phoneticPr fontId="12"/>
  </si>
  <si>
    <t>つなぎ役</t>
    <rPh sb="3" eb="4">
      <t>ヤク</t>
    </rPh>
    <phoneticPr fontId="12"/>
  </si>
  <si>
    <t>原資料の
著作権の有無</t>
    <rPh sb="0" eb="1">
      <t>ハラ</t>
    </rPh>
    <rPh sb="1" eb="3">
      <t>シリョウ</t>
    </rPh>
    <rPh sb="5" eb="8">
      <t>チョサクケン</t>
    </rPh>
    <rPh sb="9" eb="11">
      <t>ウム</t>
    </rPh>
    <phoneticPr fontId="12"/>
  </si>
  <si>
    <t>点数</t>
    <rPh sb="0" eb="2">
      <t>テンスウ</t>
    </rPh>
    <phoneticPr fontId="12"/>
  </si>
  <si>
    <t>名称／タイトル</t>
    <rPh sb="0" eb="2">
      <t>メイショウ</t>
    </rPh>
    <phoneticPr fontId="12"/>
  </si>
  <si>
    <t>ID</t>
    <phoneticPr fontId="12"/>
  </si>
  <si>
    <t>デジタル化を行う主な収蔵資料（予定）</t>
    <rPh sb="4" eb="5">
      <t>バ</t>
    </rPh>
    <rPh sb="6" eb="7">
      <t>オコナ</t>
    </rPh>
    <rPh sb="8" eb="9">
      <t>オモ</t>
    </rPh>
    <rPh sb="15" eb="17">
      <t>ヨテイ</t>
    </rPh>
    <phoneticPr fontId="12"/>
  </si>
  <si>
    <r>
      <rPr>
        <b/>
        <sz val="10"/>
        <color rgb="FFFF0000"/>
        <rFont val="ＭＳ Ｐゴシック"/>
        <family val="3"/>
        <charset val="128"/>
      </rPr>
      <t>１１７</t>
    </r>
    <r>
      <rPr>
        <b/>
        <sz val="10"/>
        <color theme="1"/>
        <rFont val="ＭＳ Ｐゴシック"/>
        <family val="3"/>
        <charset val="128"/>
      </rPr>
      <t>件</t>
    </r>
    <rPh sb="3" eb="4">
      <t>ケン</t>
    </rPh>
    <phoneticPr fontId="12"/>
  </si>
  <si>
    <t>ジャパンサーチとの連携件数</t>
    <rPh sb="9" eb="11">
      <t>レンケイ</t>
    </rPh>
    <rPh sb="11" eb="12">
      <t>ケン</t>
    </rPh>
    <rPh sb="12" eb="13">
      <t>カズ</t>
    </rPh>
    <phoneticPr fontId="12"/>
  </si>
  <si>
    <r>
      <rPr>
        <b/>
        <sz val="10"/>
        <color rgb="FFFF0000"/>
        <rFont val="ＭＳ Ｐゴシック"/>
        <family val="3"/>
        <charset val="128"/>
      </rPr>
      <t>１２０</t>
    </r>
    <r>
      <rPr>
        <b/>
        <sz val="10"/>
        <color theme="1"/>
        <rFont val="ＭＳ Ｐゴシック"/>
        <family val="3"/>
        <charset val="128"/>
      </rPr>
      <t>件</t>
    </r>
    <rPh sb="3" eb="4">
      <t>ケン</t>
    </rPh>
    <phoneticPr fontId="12"/>
  </si>
  <si>
    <t>デジタル化を行う収蔵資料の件数</t>
    <rPh sb="4" eb="5">
      <t>バ</t>
    </rPh>
    <rPh sb="6" eb="7">
      <t>オコナ</t>
    </rPh>
    <rPh sb="13" eb="14">
      <t>ケン</t>
    </rPh>
    <rPh sb="14" eb="15">
      <t>カズ</t>
    </rPh>
    <phoneticPr fontId="12"/>
  </si>
  <si>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2"/>
  </si>
  <si>
    <t>別紙2-1</t>
    <rPh sb="0" eb="2">
      <t>ベッシ</t>
    </rPh>
    <phoneticPr fontId="12"/>
  </si>
  <si>
    <t>デジタルアーカイブの作成について</t>
    <rPh sb="10" eb="12">
      <t>サクセイ</t>
    </rPh>
    <phoneticPr fontId="12"/>
  </si>
  <si>
    <t>計画</t>
    <rPh sb="0" eb="2">
      <t>ケイカク</t>
    </rPh>
    <phoneticPr fontId="12"/>
  </si>
  <si>
    <t>別紙2-2</t>
    <rPh sb="0" eb="2">
      <t>ベッシ</t>
    </rPh>
    <phoneticPr fontId="12"/>
  </si>
  <si>
    <t>事業計画書（実施日程表）</t>
    <rPh sb="0" eb="5">
      <t>ジギョウケイカクショ</t>
    </rPh>
    <rPh sb="6" eb="7">
      <t>ジツ</t>
    </rPh>
    <rPh sb="7" eb="8">
      <t>セ</t>
    </rPh>
    <rPh sb="8" eb="10">
      <t>ニッテイ</t>
    </rPh>
    <rPh sb="10" eb="11">
      <t>ヒョウ</t>
    </rPh>
    <phoneticPr fontId="24"/>
  </si>
  <si>
    <t>●●博物館</t>
    <rPh sb="2" eb="5">
      <t>ハクブツカン</t>
    </rPh>
    <phoneticPr fontId="12"/>
  </si>
  <si>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2"/>
  </si>
  <si>
    <t>〇デジタル化を行う共同申請参加博物館について</t>
    <rPh sb="5" eb="6">
      <t>バ</t>
    </rPh>
    <rPh sb="7" eb="8">
      <t>オコナ</t>
    </rPh>
    <rPh sb="9" eb="11">
      <t>キョウドウ</t>
    </rPh>
    <rPh sb="11" eb="13">
      <t>シンセイ</t>
    </rPh>
    <rPh sb="13" eb="15">
      <t>サンカ</t>
    </rPh>
    <rPh sb="15" eb="18">
      <t>ハクブツカン</t>
    </rPh>
    <phoneticPr fontId="12"/>
  </si>
  <si>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2"/>
  </si>
  <si>
    <t>〇</t>
    <phoneticPr fontId="12"/>
  </si>
  <si>
    <t>×</t>
    <phoneticPr fontId="12"/>
  </si>
  <si>
    <t>資料検索システムを備えたデータベース等に、収蔵資料の画像データが登録されていない。</t>
    <phoneticPr fontId="12"/>
  </si>
  <si>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2"/>
  </si>
  <si>
    <r>
      <t>デジタルアーカイブの作成・公開・管理の計画について</t>
    </r>
    <r>
      <rPr>
        <b/>
        <sz val="12"/>
        <color rgb="FFFF0000"/>
        <rFont val="ＭＳ Ｐゴシック"/>
        <family val="3"/>
        <charset val="128"/>
      </rPr>
      <t>【中核館のみ作成】</t>
    </r>
    <rPh sb="10" eb="12">
      <t>サクセイ</t>
    </rPh>
    <rPh sb="13" eb="15">
      <t>コウカイ</t>
    </rPh>
    <rPh sb="16" eb="18">
      <t>カンリ</t>
    </rPh>
    <rPh sb="19" eb="21">
      <t>ケイカク</t>
    </rPh>
    <rPh sb="26" eb="29">
      <t>チュウカクカン</t>
    </rPh>
    <rPh sb="31" eb="33">
      <t>サクセイ</t>
    </rPh>
    <phoneticPr fontId="12"/>
  </si>
  <si>
    <t>●●事業（〇〇博物館）</t>
    <rPh sb="2" eb="4">
      <t>ジギョウ</t>
    </rPh>
    <rPh sb="7" eb="10">
      <t>ハクブツカン</t>
    </rPh>
    <phoneticPr fontId="12"/>
  </si>
  <si>
    <t>令和８年度文化芸術振興費補助金
（Innovate MUSEUM事業）交付要望書</t>
    <rPh sb="5" eb="9">
      <t>ブンカゲイジュツ</t>
    </rPh>
    <rPh sb="9" eb="12">
      <t>シンコウヒ</t>
    </rPh>
    <rPh sb="12" eb="15">
      <t>ホジョキン</t>
    </rPh>
    <rPh sb="32" eb="34">
      <t>ジギョウ</t>
    </rPh>
    <rPh sb="35" eb="37">
      <t>コウフ</t>
    </rPh>
    <rPh sb="37" eb="40">
      <t>ヨウボウショ</t>
    </rPh>
    <phoneticPr fontId="12"/>
  </si>
  <si>
    <t>デジタルアーカイブを実施する館の概要</t>
    <rPh sb="10" eb="12">
      <t>ジッシ</t>
    </rPh>
    <rPh sb="14" eb="15">
      <t>ヤカタ</t>
    </rPh>
    <rPh sb="16" eb="18">
      <t>ガイヨウ</t>
    </rPh>
    <phoneticPr fontId="12"/>
  </si>
  <si>
    <t>2026年4月1日に登録申請について〇〇県に相談。2026年10月に登録申請書類を提出する計画について〇〇県担当者確認済（添付資料のとおり）</t>
    <rPh sb="4" eb="5">
      <t>ネン</t>
    </rPh>
    <rPh sb="6" eb="7">
      <t>ガツ</t>
    </rPh>
    <rPh sb="8" eb="9">
      <t>ニチ</t>
    </rPh>
    <rPh sb="10" eb="12">
      <t>トウロク</t>
    </rPh>
    <rPh sb="12" eb="14">
      <t>シンセイ</t>
    </rPh>
    <rPh sb="20" eb="21">
      <t>ケン</t>
    </rPh>
    <rPh sb="22" eb="24">
      <t>ソウダン</t>
    </rPh>
    <rPh sb="29" eb="30">
      <t>ネン</t>
    </rPh>
    <rPh sb="32" eb="33">
      <t>ガツ</t>
    </rPh>
    <rPh sb="34" eb="36">
      <t>トウロク</t>
    </rPh>
    <rPh sb="36" eb="38">
      <t>シンセイ</t>
    </rPh>
    <rPh sb="38" eb="40">
      <t>ショルイ</t>
    </rPh>
    <rPh sb="41" eb="43">
      <t>テイシュツ</t>
    </rPh>
    <rPh sb="45" eb="47">
      <t>ケイカク</t>
    </rPh>
    <rPh sb="53" eb="54">
      <t>ケン</t>
    </rPh>
    <rPh sb="54" eb="57">
      <t>タントウシャ</t>
    </rPh>
    <rPh sb="57" eb="59">
      <t>カクニン</t>
    </rPh>
    <rPh sb="59" eb="60">
      <t>スミ</t>
    </rPh>
    <rPh sb="61" eb="63">
      <t>テンプ</t>
    </rPh>
    <rPh sb="63" eb="65">
      <t>シリョウ</t>
    </rPh>
    <phoneticPr fontId="12"/>
  </si>
  <si>
    <t>2026年3月1日に〇〇県に登録申請書類提出済（添付資料のとおり）</t>
    <rPh sb="4" eb="5">
      <t>ネン</t>
    </rPh>
    <rPh sb="6" eb="7">
      <t>ガツ</t>
    </rPh>
    <rPh sb="8" eb="9">
      <t>ニチ</t>
    </rPh>
    <rPh sb="12" eb="13">
      <t>ケン</t>
    </rPh>
    <rPh sb="14" eb="16">
      <t>トウロク</t>
    </rPh>
    <rPh sb="16" eb="18">
      <t>シンセイ</t>
    </rPh>
    <rPh sb="18" eb="20">
      <t>ショルイ</t>
    </rPh>
    <rPh sb="20" eb="22">
      <t>テイシュツ</t>
    </rPh>
    <rPh sb="22" eb="23">
      <t>スミ</t>
    </rPh>
    <rPh sb="24" eb="26">
      <t>テンプ</t>
    </rPh>
    <rPh sb="26" eb="28">
      <t>シリョウ</t>
    </rPh>
    <phoneticPr fontId="12"/>
  </si>
  <si>
    <t>＜取組区分＞</t>
    <rPh sb="1" eb="3">
      <t>トリクミ</t>
    </rPh>
    <rPh sb="3" eb="5">
      <t>クブン</t>
    </rPh>
    <phoneticPr fontId="24"/>
  </si>
  <si>
    <t>事業の種類</t>
    <rPh sb="0" eb="2">
      <t>ジギョウ</t>
    </rPh>
    <rPh sb="3" eb="5">
      <t>シュルイ</t>
    </rPh>
    <phoneticPr fontId="12"/>
  </si>
  <si>
    <t xml:space="preserve">
国庫補助以外の
対象経費（b）</t>
    <rPh sb="5" eb="7">
      <t>イガイ</t>
    </rPh>
    <rPh sb="9" eb="11">
      <t>タイショウ</t>
    </rPh>
    <rPh sb="11" eb="13">
      <t>ケイヒ</t>
    </rPh>
    <phoneticPr fontId="24"/>
  </si>
  <si>
    <t>補助対象外経費</t>
    <rPh sb="0" eb="2">
      <t>ホジョ</t>
    </rPh>
    <rPh sb="2" eb="5">
      <t>タイショウガイ</t>
    </rPh>
    <rPh sb="5" eb="7">
      <t>ケイヒ</t>
    </rPh>
    <phoneticPr fontId="24"/>
  </si>
  <si>
    <t>実施項目</t>
    <rPh sb="0" eb="2">
      <t>ジッシ</t>
    </rPh>
    <rPh sb="2" eb="4">
      <t>コウモク</t>
    </rPh>
    <phoneticPr fontId="24"/>
  </si>
  <si>
    <t>１（２）③
シンポジウム</t>
    <phoneticPr fontId="24"/>
  </si>
  <si>
    <t>作業員</t>
    <rPh sb="0" eb="3">
      <t>サギョウイン</t>
    </rPh>
    <phoneticPr fontId="24"/>
  </si>
  <si>
    <t>会場整理等賃金</t>
    <rPh sb="0" eb="2">
      <t>カイジョウ</t>
    </rPh>
    <rPh sb="2" eb="5">
      <t>セイリトウ</t>
    </rPh>
    <rPh sb="5" eb="7">
      <t>チンギン</t>
    </rPh>
    <phoneticPr fontId="24"/>
  </si>
  <si>
    <t>会場整理員</t>
    <rPh sb="0" eb="2">
      <t>カイジョウ</t>
    </rPh>
    <rPh sb="2" eb="4">
      <t>セイリ</t>
    </rPh>
    <rPh sb="4" eb="5">
      <t>イン</t>
    </rPh>
    <phoneticPr fontId="24"/>
  </si>
  <si>
    <t>講師等謝金</t>
    <rPh sb="0" eb="2">
      <t>コウシ</t>
    </rPh>
    <rPh sb="2" eb="3">
      <t>トウ</t>
    </rPh>
    <rPh sb="3" eb="5">
      <t>シャキン</t>
    </rPh>
    <phoneticPr fontId="24"/>
  </si>
  <si>
    <t>基調講演講師</t>
    <rPh sb="0" eb="2">
      <t>キチョウ</t>
    </rPh>
    <rPh sb="2" eb="4">
      <t>コウエン</t>
    </rPh>
    <rPh sb="4" eb="6">
      <t>コウシ</t>
    </rPh>
    <phoneticPr fontId="24"/>
  </si>
  <si>
    <t>回</t>
    <rPh sb="0" eb="1">
      <t>カイ</t>
    </rPh>
    <phoneticPr fontId="24"/>
  </si>
  <si>
    <t>通訳謝金</t>
    <rPh sb="0" eb="2">
      <t>ツウヤク</t>
    </rPh>
    <rPh sb="2" eb="4">
      <t>シャキン</t>
    </rPh>
    <phoneticPr fontId="24"/>
  </si>
  <si>
    <t>１（１）③
講演会</t>
    <rPh sb="6" eb="9">
      <t>コウエンカイ</t>
    </rPh>
    <phoneticPr fontId="24"/>
  </si>
  <si>
    <t>通訳（英語）</t>
    <rPh sb="0" eb="2">
      <t>ツウヤク</t>
    </rPh>
    <rPh sb="3" eb="5">
      <t>エイゴ</t>
    </rPh>
    <phoneticPr fontId="24"/>
  </si>
  <si>
    <t>普通旅費</t>
    <rPh sb="0" eb="2">
      <t>フツウ</t>
    </rPh>
    <rPh sb="2" eb="4">
      <t>リョヒ</t>
    </rPh>
    <phoneticPr fontId="24"/>
  </si>
  <si>
    <t>１（１）③
事例調査</t>
    <rPh sb="6" eb="8">
      <t>ジレイ</t>
    </rPh>
    <rPh sb="8" eb="10">
      <t>チョウサ</t>
    </rPh>
    <phoneticPr fontId="24"/>
  </si>
  <si>
    <t>実行委員会（交通費，宿泊費）
（○○県○○市～○○県○○市，*泊*日）</t>
    <rPh sb="0" eb="2">
      <t>ジッコウ</t>
    </rPh>
    <rPh sb="2" eb="5">
      <t>イインカイ</t>
    </rPh>
    <rPh sb="6" eb="9">
      <t>コウツウヒ</t>
    </rPh>
    <rPh sb="10" eb="13">
      <t>シュクハクヒ</t>
    </rPh>
    <rPh sb="21" eb="22">
      <t>シ</t>
    </rPh>
    <rPh sb="28" eb="29">
      <t>シ</t>
    </rPh>
    <phoneticPr fontId="24"/>
  </si>
  <si>
    <t>宿泊費の補助対象単価超過分は自己負担(宿泊費：東京　12,000のうち1,100は自己負担）
単価の内訳
 交通費：25,800
 宿泊費：12,000
 日当：2,200</t>
    <rPh sb="19" eb="22">
      <t>シュクハクヒ</t>
    </rPh>
    <rPh sb="23" eb="25">
      <t>トウキョウ</t>
    </rPh>
    <rPh sb="41" eb="43">
      <t>ジコ</t>
    </rPh>
    <rPh sb="43" eb="45">
      <t>フタン</t>
    </rPh>
    <rPh sb="48" eb="50">
      <t>タンカ</t>
    </rPh>
    <rPh sb="51" eb="53">
      <t>ウチワケ</t>
    </rPh>
    <rPh sb="55" eb="58">
      <t>コウツウヒ</t>
    </rPh>
    <rPh sb="67" eb="70">
      <t>シュクハクヒ</t>
    </rPh>
    <rPh sb="79" eb="81">
      <t>ニットウ</t>
    </rPh>
    <phoneticPr fontId="24"/>
  </si>
  <si>
    <t>特別旅費</t>
    <rPh sb="0" eb="2">
      <t>トクベツ</t>
    </rPh>
    <rPh sb="2" eb="4">
      <t>リョヒ</t>
    </rPh>
    <phoneticPr fontId="24"/>
  </si>
  <si>
    <t>２（１）①
検討会議</t>
    <rPh sb="6" eb="8">
      <t>ケントウ</t>
    </rPh>
    <rPh sb="8" eb="10">
      <t>カイギ</t>
    </rPh>
    <phoneticPr fontId="24"/>
  </si>
  <si>
    <t>検討会議委員（交通費，宿泊費）（○○県○○市～○○県○○市，*泊*日）</t>
    <rPh sb="0" eb="2">
      <t>ケントウ</t>
    </rPh>
    <rPh sb="2" eb="4">
      <t>カイギ</t>
    </rPh>
    <rPh sb="4" eb="6">
      <t>イイン</t>
    </rPh>
    <rPh sb="7" eb="10">
      <t>コウツウヒ</t>
    </rPh>
    <rPh sb="11" eb="14">
      <t>シュクハクヒ</t>
    </rPh>
    <phoneticPr fontId="24"/>
  </si>
  <si>
    <t>交通費のグリーン料金は自己負担
単価の内訳
 交通費：18,000
 宿泊費：9,800
 日当：2,200</t>
    <rPh sb="8" eb="10">
      <t>リョウキン</t>
    </rPh>
    <phoneticPr fontId="24"/>
  </si>
  <si>
    <t>外国人招へい旅費</t>
    <rPh sb="0" eb="2">
      <t>ガイコク</t>
    </rPh>
    <rPh sb="2" eb="3">
      <t>ジン</t>
    </rPh>
    <rPh sb="3" eb="4">
      <t>ショウ</t>
    </rPh>
    <rPh sb="6" eb="8">
      <t>リョヒ</t>
    </rPh>
    <phoneticPr fontId="24"/>
  </si>
  <si>
    <t>パネリスト　（サンフランシスコー成田、成田ー○○件○○市　○○市：*泊*日）</t>
    <rPh sb="16" eb="18">
      <t>ナリタ</t>
    </rPh>
    <rPh sb="19" eb="21">
      <t>ナリタ</t>
    </rPh>
    <rPh sb="24" eb="25">
      <t>ケン</t>
    </rPh>
    <rPh sb="27" eb="28">
      <t>シ</t>
    </rPh>
    <rPh sb="31" eb="32">
      <t>シ</t>
    </rPh>
    <phoneticPr fontId="24"/>
  </si>
  <si>
    <t>単価の内訳
 交通費：18,000
 宿泊費：9,800
 日当：2,200</t>
    <phoneticPr fontId="24"/>
  </si>
  <si>
    <t>会場等借料</t>
    <rPh sb="0" eb="2">
      <t>カイジョウ</t>
    </rPh>
    <rPh sb="2" eb="3">
      <t>トウ</t>
    </rPh>
    <rPh sb="3" eb="5">
      <t>シャクリョウ</t>
    </rPh>
    <phoneticPr fontId="24"/>
  </si>
  <si>
    <t>ホール使用料</t>
    <rPh sb="3" eb="6">
      <t>シヨウリョウ</t>
    </rPh>
    <phoneticPr fontId="24"/>
  </si>
  <si>
    <t>機器借料</t>
    <rPh sb="0" eb="2">
      <t>キキ</t>
    </rPh>
    <rPh sb="2" eb="4">
      <t>シャクリョウ</t>
    </rPh>
    <phoneticPr fontId="24"/>
  </si>
  <si>
    <t>プロジェクター使用料</t>
    <rPh sb="7" eb="9">
      <t>シヨウ</t>
    </rPh>
    <rPh sb="9" eb="10">
      <t>リョウ</t>
    </rPh>
    <phoneticPr fontId="24"/>
  </si>
  <si>
    <t>通信運搬費</t>
    <rPh sb="0" eb="2">
      <t>ツウシン</t>
    </rPh>
    <rPh sb="2" eb="5">
      <t>ウンパンヒ</t>
    </rPh>
    <phoneticPr fontId="24"/>
  </si>
  <si>
    <t>１（１）④、１（２）③④
共通</t>
    <rPh sb="13" eb="15">
      <t>キョウツウ</t>
    </rPh>
    <phoneticPr fontId="24"/>
  </si>
  <si>
    <t>ポスター・チラシ送料</t>
    <rPh sb="8" eb="10">
      <t>ソウリョウ</t>
    </rPh>
    <phoneticPr fontId="24"/>
  </si>
  <si>
    <t>ヶ所</t>
    <rPh sb="1" eb="2">
      <t>ショ</t>
    </rPh>
    <phoneticPr fontId="24"/>
  </si>
  <si>
    <t>特設サイト制作費</t>
    <rPh sb="0" eb="2">
      <t>トクセツ</t>
    </rPh>
    <rPh sb="5" eb="8">
      <t>セイサクヒ</t>
    </rPh>
    <phoneticPr fontId="24"/>
  </si>
  <si>
    <t>プロジェクトサイトの立ち上げ委託</t>
    <rPh sb="10" eb="11">
      <t>タ</t>
    </rPh>
    <rPh sb="12" eb="13">
      <t>ア</t>
    </rPh>
    <rPh sb="14" eb="16">
      <t>イタク</t>
    </rPh>
    <phoneticPr fontId="24"/>
  </si>
  <si>
    <t>会場設営請負費</t>
    <rPh sb="0" eb="2">
      <t>カイジョウ</t>
    </rPh>
    <rPh sb="2" eb="4">
      <t>セツエイ</t>
    </rPh>
    <rPh sb="4" eb="6">
      <t>ウケオイ</t>
    </rPh>
    <rPh sb="6" eb="7">
      <t>ヒ</t>
    </rPh>
    <phoneticPr fontId="24"/>
  </si>
  <si>
    <t>○日間※経費内訳別紙</t>
    <rPh sb="1" eb="3">
      <t>ニチカン</t>
    </rPh>
    <phoneticPr fontId="24"/>
  </si>
  <si>
    <t>印刷製本費</t>
    <rPh sb="0" eb="2">
      <t>インサツ</t>
    </rPh>
    <rPh sb="2" eb="5">
      <t>セイホンヒ</t>
    </rPh>
    <phoneticPr fontId="24"/>
  </si>
  <si>
    <t>ポスター・チラシ印刷費</t>
    <rPh sb="8" eb="10">
      <t>インサツ</t>
    </rPh>
    <rPh sb="10" eb="11">
      <t>ヒ</t>
    </rPh>
    <phoneticPr fontId="24"/>
  </si>
  <si>
    <t>ポスターxxx部，
チラシx,xxx部※経費内訳別紙</t>
    <rPh sb="7" eb="8">
      <t>ブ</t>
    </rPh>
    <rPh sb="18" eb="19">
      <t>ブ</t>
    </rPh>
    <phoneticPr fontId="24"/>
  </si>
  <si>
    <t>１（１）、（２）
共通</t>
    <rPh sb="9" eb="11">
      <t>キョウツウ</t>
    </rPh>
    <phoneticPr fontId="24"/>
  </si>
  <si>
    <t>○○○○※経費内訳別紙</t>
    <phoneticPr fontId="24"/>
  </si>
  <si>
    <t>その他需用費</t>
    <rPh sb="2" eb="3">
      <t>タ</t>
    </rPh>
    <rPh sb="3" eb="6">
      <t>ジュヨウヒ</t>
    </rPh>
    <phoneticPr fontId="24"/>
  </si>
  <si>
    <t>１（１）①、２（１）①
検討会議</t>
    <rPh sb="12" eb="14">
      <t>ケントウ</t>
    </rPh>
    <rPh sb="14" eb="16">
      <t>カイギ</t>
    </rPh>
    <phoneticPr fontId="24"/>
  </si>
  <si>
    <t>会議費（飲料代）</t>
    <rPh sb="0" eb="3">
      <t>カイギヒ</t>
    </rPh>
    <rPh sb="4" eb="6">
      <t>インリョウ</t>
    </rPh>
    <rPh sb="6" eb="7">
      <t>ダイ</t>
    </rPh>
    <phoneticPr fontId="24"/>
  </si>
  <si>
    <t>人</t>
    <rPh sb="0" eb="1">
      <t>ニン</t>
    </rPh>
    <phoneticPr fontId="24"/>
  </si>
  <si>
    <t>１(2)③
冊子印刷</t>
    <rPh sb="6" eb="8">
      <t>サッシ</t>
    </rPh>
    <rPh sb="8" eb="10">
      <t>インサツ</t>
    </rPh>
    <phoneticPr fontId="24"/>
  </si>
  <si>
    <t>国庫補助要望額（H）
（1,000円単位）</t>
    <rPh sb="17" eb="18">
      <t>エン</t>
    </rPh>
    <rPh sb="18" eb="20">
      <t>タンイ</t>
    </rPh>
    <phoneticPr fontId="12"/>
  </si>
  <si>
    <t>補助率</t>
    <rPh sb="0" eb="3">
      <t>ホジョリツ</t>
    </rPh>
    <phoneticPr fontId="12"/>
  </si>
  <si>
    <t>MuseumDX推進事業</t>
    <phoneticPr fontId="12"/>
  </si>
  <si>
    <t>地域課題対応支援事業</t>
    <phoneticPr fontId="12"/>
  </si>
  <si>
    <t>ネットワークの形成による広域等課題対応事業</t>
    <phoneticPr fontId="12"/>
  </si>
  <si>
    <t>自己負担額</t>
    <rPh sb="0" eb="5">
      <t>ジコフタンガク</t>
    </rPh>
    <phoneticPr fontId="24"/>
  </si>
  <si>
    <t>別紙1-3
（有期雇用人材を雇用する場合のみ、雇用する人数分提出すること。）</t>
    <rPh sb="7" eb="13">
      <t>ユウキコヨウジンザイ</t>
    </rPh>
    <rPh sb="14" eb="16">
      <t>コヨウ</t>
    </rPh>
    <rPh sb="18" eb="20">
      <t>バアイ</t>
    </rPh>
    <rPh sb="23" eb="25">
      <t>コヨウ</t>
    </rPh>
    <rPh sb="27" eb="30">
      <t>ニンズウブン</t>
    </rPh>
    <phoneticPr fontId="12"/>
  </si>
  <si>
    <t>(フリガナ)</t>
    <phoneticPr fontId="24"/>
  </si>
  <si>
    <t>○○○○ ○○○○</t>
    <phoneticPr fontId="12"/>
  </si>
  <si>
    <t>氏名</t>
  </si>
  <si>
    <t>○○　○○</t>
    <phoneticPr fontId="24"/>
  </si>
  <si>
    <t>所属・役職</t>
    <rPh sb="0" eb="2">
      <t>ショゾク</t>
    </rPh>
    <rPh sb="3" eb="5">
      <t>ヤクショク</t>
    </rPh>
    <phoneticPr fontId="24"/>
  </si>
  <si>
    <t>■</t>
  </si>
  <si>
    <t>　常勤（任期あり）</t>
  </si>
  <si>
    <t>任　期：令和　年　月　日～令和　年　月　日</t>
    <rPh sb="4" eb="6">
      <t>レイワ</t>
    </rPh>
    <rPh sb="13" eb="15">
      <t>レイワ</t>
    </rPh>
    <phoneticPr fontId="24"/>
  </si>
  <si>
    <t>□</t>
  </si>
  <si>
    <t>　非常勤</t>
    <phoneticPr fontId="24"/>
  </si>
  <si>
    <t xml:space="preserve">担当業務
（連携先での
活動計画）
</t>
    <rPh sb="6" eb="8">
      <t>レンケイ</t>
    </rPh>
    <rPh sb="8" eb="9">
      <t>サキ</t>
    </rPh>
    <rPh sb="12" eb="14">
      <t>カツドウ</t>
    </rPh>
    <rPh sb="14" eb="16">
      <t>ケイカク</t>
    </rPh>
    <phoneticPr fontId="12"/>
  </si>
  <si>
    <t>経歴</t>
    <phoneticPr fontId="24"/>
  </si>
  <si>
    <t>期間</t>
    <phoneticPr fontId="24"/>
  </si>
  <si>
    <t>所属及び職務内容</t>
  </si>
  <si>
    <r>
      <rPr>
        <sz val="11"/>
        <color indexed="10"/>
        <rFont val="ＭＳ 明朝"/>
        <family val="1"/>
        <charset val="128"/>
      </rPr>
      <t>令和　年 月 日</t>
    </r>
    <r>
      <rPr>
        <sz val="11"/>
        <rFont val="ＭＳ 明朝"/>
        <family val="1"/>
        <charset val="128"/>
      </rPr>
      <t>から</t>
    </r>
    <rPh sb="0" eb="2">
      <t>レイワ</t>
    </rPh>
    <phoneticPr fontId="24"/>
  </si>
  <si>
    <r>
      <rPr>
        <sz val="11"/>
        <color indexed="10"/>
        <rFont val="ＭＳ 明朝"/>
        <family val="1"/>
        <charset val="128"/>
      </rPr>
      <t>令和　年 月 日</t>
    </r>
    <r>
      <rPr>
        <sz val="11"/>
        <rFont val="ＭＳ 明朝"/>
        <family val="1"/>
        <charset val="128"/>
      </rPr>
      <t>まで</t>
    </r>
    <rPh sb="0" eb="2">
      <t>レイワ</t>
    </rPh>
    <rPh sb="3" eb="4">
      <t>ネン</t>
    </rPh>
    <phoneticPr fontId="24"/>
  </si>
  <si>
    <t>　　年　月　日から</t>
    <phoneticPr fontId="24"/>
  </si>
  <si>
    <t>　　年　月　日まで</t>
    <rPh sb="2" eb="3">
      <t>ネン</t>
    </rPh>
    <rPh sb="4" eb="5">
      <t>ツキ</t>
    </rPh>
    <rPh sb="6" eb="7">
      <t>ヒ</t>
    </rPh>
    <phoneticPr fontId="24"/>
  </si>
  <si>
    <t>これまで
携わったことのある文化事業</t>
    <rPh sb="14" eb="16">
      <t>ブンカ</t>
    </rPh>
    <rPh sb="16" eb="17">
      <t>コト</t>
    </rPh>
    <rPh sb="17" eb="18">
      <t>ギョウ</t>
    </rPh>
    <phoneticPr fontId="24"/>
  </si>
  <si>
    <t>日付（　年　月）</t>
    <rPh sb="0" eb="2">
      <t>ヒヅケ</t>
    </rPh>
    <rPh sb="4" eb="5">
      <t>ネン</t>
    </rPh>
    <rPh sb="6" eb="7">
      <t>ツキ</t>
    </rPh>
    <phoneticPr fontId="24"/>
  </si>
  <si>
    <t>事業名</t>
    <rPh sb="0" eb="2">
      <t>ジギョウ</t>
    </rPh>
    <rPh sb="2" eb="3">
      <t>メイ</t>
    </rPh>
    <phoneticPr fontId="24"/>
  </si>
  <si>
    <t>役職・担当等</t>
    <rPh sb="0" eb="2">
      <t>ヤクショク</t>
    </rPh>
    <rPh sb="3" eb="5">
      <t>タントウ</t>
    </rPh>
    <rPh sb="5" eb="6">
      <t>ナド</t>
    </rPh>
    <phoneticPr fontId="24"/>
  </si>
  <si>
    <t>令和　年　月　日</t>
    <rPh sb="0" eb="2">
      <t>レイワ</t>
    </rPh>
    <rPh sb="3" eb="4">
      <t>ネン</t>
    </rPh>
    <rPh sb="5" eb="6">
      <t>ガツ</t>
    </rPh>
    <rPh sb="7" eb="8">
      <t>ニチ</t>
    </rPh>
    <phoneticPr fontId="24"/>
  </si>
  <si>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</si>
  <si>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4"/>
  </si>
  <si>
    <t>※　有期雇用職員の雇用を計画する場合は、人事規程・規則等の根拠を添付して提出すること。</t>
    <phoneticPr fontId="24"/>
  </si>
  <si>
    <t>〇〇〇実行委員会</t>
    <rPh sb="3" eb="5">
      <t>ジッコウ</t>
    </rPh>
    <rPh sb="5" eb="8">
      <t>イインカイ</t>
    </rPh>
    <phoneticPr fontId="24"/>
  </si>
  <si>
    <t>ディレクター</t>
    <phoneticPr fontId="24"/>
  </si>
  <si>
    <t>有期雇用人材の職務と主な経歴</t>
    <rPh sb="0" eb="2">
      <t>ユウキ</t>
    </rPh>
    <rPh sb="2" eb="4">
      <t>コヨウ</t>
    </rPh>
    <rPh sb="4" eb="6">
      <t>ジンザイ</t>
    </rPh>
    <rPh sb="7" eb="9">
      <t>ショクム</t>
    </rPh>
    <rPh sb="10" eb="11">
      <t>オモ</t>
    </rPh>
    <rPh sb="12" eb="14">
      <t>ケイレキ</t>
    </rPh>
    <phoneticPr fontId="24"/>
  </si>
  <si>
    <t>プロジェクトマネージャー</t>
    <phoneticPr fontId="24"/>
  </si>
  <si>
    <r>
      <t>　</t>
    </r>
    <r>
      <rPr>
        <sz val="11"/>
        <color rgb="FFFF0000"/>
        <rFont val="ＭＳ 明朝"/>
        <family val="1"/>
        <charset val="128"/>
      </rPr>
      <t>〇〇博物館　学芸員</t>
    </r>
    <rPh sb="3" eb="6">
      <t>ハクブツカン</t>
    </rPh>
    <rPh sb="7" eb="10">
      <t>ガクゲイイン</t>
    </rPh>
    <phoneticPr fontId="24"/>
  </si>
  <si>
    <r>
      <t>　</t>
    </r>
    <r>
      <rPr>
        <sz val="11"/>
        <color indexed="10"/>
        <rFont val="ＭＳ 明朝"/>
        <family val="1"/>
        <charset val="128"/>
      </rPr>
      <t>○○研究所　研究員</t>
    </r>
    <rPh sb="3" eb="6">
      <t>ケンキュウショ</t>
    </rPh>
    <rPh sb="7" eb="10">
      <t>ケンキュウイン</t>
    </rPh>
    <phoneticPr fontId="24"/>
  </si>
  <si>
    <t xml:space="preserve">１．共同実施に係る契約事務
　　　○○○○○○○○
２　共同実施事業の進行管理
　　　○○○○○○○○
</t>
    <rPh sb="2" eb="4">
      <t>キョウドウ</t>
    </rPh>
    <rPh sb="4" eb="6">
      <t>ジッシ</t>
    </rPh>
    <rPh sb="7" eb="8">
      <t>カカ</t>
    </rPh>
    <rPh sb="9" eb="11">
      <t>ケイヤク</t>
    </rPh>
    <rPh sb="11" eb="13">
      <t>ジム</t>
    </rPh>
    <rPh sb="28" eb="30">
      <t>キョウドウ</t>
    </rPh>
    <rPh sb="30" eb="32">
      <t>ジッシ</t>
    </rPh>
    <rPh sb="32" eb="34">
      <t>ジギョウ</t>
    </rPh>
    <rPh sb="35" eb="37">
      <t>シンコウ</t>
    </rPh>
    <rPh sb="37" eb="39">
      <t>カンリ</t>
    </rPh>
    <phoneticPr fontId="24"/>
  </si>
  <si>
    <t>事業終了後も継続的にデジタルアーカイブ作成と公開を継続する仕組みについて</t>
    <rPh sb="0" eb="2">
      <t>ジギョウ</t>
    </rPh>
    <rPh sb="2" eb="4">
      <t>シュウリョウ</t>
    </rPh>
    <rPh sb="4" eb="5">
      <t>ゴ</t>
    </rPh>
    <rPh sb="6" eb="9">
      <t>ケイゾクテキ</t>
    </rPh>
    <rPh sb="19" eb="21">
      <t>サクセイ</t>
    </rPh>
    <rPh sb="22" eb="24">
      <t>コウカイ</t>
    </rPh>
    <rPh sb="25" eb="27">
      <t>ケイゾク</t>
    </rPh>
    <rPh sb="29" eb="31">
      <t>シク</t>
    </rPh>
    <phoneticPr fontId="12"/>
  </si>
  <si>
    <t>作成したデジタルデータを長期的に保存しアクセスを可能にする形で管理を行う体制について</t>
    <rPh sb="36" eb="38">
      <t>タイセイ</t>
    </rPh>
    <phoneticPr fontId="12"/>
  </si>
  <si>
    <t>デジタルデータの二次利用条件が整理される等、活用が広がるような公開の仕組みについて</t>
    <rPh sb="31" eb="33">
      <t>コウカイ</t>
    </rPh>
    <rPh sb="34" eb="36">
      <t>シク</t>
    </rPh>
    <phoneticPr fontId="12"/>
  </si>
  <si>
    <t>記載の観点
・だれがどこでデジタル化するか（作業主体・作業場所等）
・どのようにデジタル化するか（撮影・スキャン等）
・デジタル化に伴う資料の保全対策
ほか</t>
    <rPh sb="0" eb="2">
      <t>キサイ</t>
    </rPh>
    <rPh sb="3" eb="5">
      <t>カンテン</t>
    </rPh>
    <rPh sb="17" eb="18">
      <t>カ</t>
    </rPh>
    <rPh sb="22" eb="24">
      <t>サギョウ</t>
    </rPh>
    <rPh sb="24" eb="26">
      <t>シュタイ</t>
    </rPh>
    <rPh sb="27" eb="29">
      <t>サギョウ</t>
    </rPh>
    <rPh sb="29" eb="32">
      <t>バショナド</t>
    </rPh>
    <rPh sb="44" eb="45">
      <t>カ</t>
    </rPh>
    <rPh sb="49" eb="51">
      <t>サツエイ</t>
    </rPh>
    <rPh sb="56" eb="57">
      <t>ナド</t>
    </rPh>
    <rPh sb="64" eb="65">
      <t>カ</t>
    </rPh>
    <rPh sb="66" eb="67">
      <t>トモナ</t>
    </rPh>
    <rPh sb="68" eb="70">
      <t>シリョウ</t>
    </rPh>
    <rPh sb="71" eb="73">
      <t>ホゼン</t>
    </rPh>
    <rPh sb="73" eb="75">
      <t>タイサク</t>
    </rPh>
    <phoneticPr fontId="12"/>
  </si>
  <si>
    <t>記載の観点
・公開の方法（サイトやSNS活用等）
・ジャパンサーチへの連携方法（つなぎ役）
・利用促進のための二次利用条件の整備（CCの利用等）とオープンデータ化の方針について
・多言語化の有無
ほか</t>
    <rPh sb="0" eb="2">
      <t>キサイ</t>
    </rPh>
    <rPh sb="3" eb="5">
      <t>カンテン</t>
    </rPh>
    <rPh sb="7" eb="9">
      <t>コウカイ</t>
    </rPh>
    <rPh sb="10" eb="12">
      <t>ホウホウ</t>
    </rPh>
    <rPh sb="20" eb="23">
      <t>カツヨウトウ</t>
    </rPh>
    <rPh sb="35" eb="37">
      <t>レンケイ</t>
    </rPh>
    <rPh sb="37" eb="39">
      <t>ホウホウ</t>
    </rPh>
    <rPh sb="43" eb="44">
      <t>ヤク</t>
    </rPh>
    <rPh sb="47" eb="49">
      <t>リヨウ</t>
    </rPh>
    <rPh sb="49" eb="51">
      <t>ソクシン</t>
    </rPh>
    <rPh sb="55" eb="57">
      <t>ニジ</t>
    </rPh>
    <rPh sb="57" eb="59">
      <t>リヨウ</t>
    </rPh>
    <rPh sb="59" eb="61">
      <t>ジョウケン</t>
    </rPh>
    <rPh sb="62" eb="64">
      <t>セイビ</t>
    </rPh>
    <rPh sb="68" eb="70">
      <t>リヨウ</t>
    </rPh>
    <rPh sb="70" eb="71">
      <t>トウ</t>
    </rPh>
    <rPh sb="80" eb="81">
      <t>カ</t>
    </rPh>
    <rPh sb="82" eb="84">
      <t>ホウシン</t>
    </rPh>
    <rPh sb="90" eb="94">
      <t>タゲンゴカ</t>
    </rPh>
    <rPh sb="95" eb="97">
      <t>ウム</t>
    </rPh>
    <phoneticPr fontId="12"/>
  </si>
  <si>
    <t>記載の観点
・データ管理の方法と体制
・資料管理業務との連携
ほか</t>
    <rPh sb="0" eb="2">
      <t>キサイ</t>
    </rPh>
    <rPh sb="3" eb="5">
      <t>カンテン</t>
    </rPh>
    <rPh sb="10" eb="12">
      <t>カンリ</t>
    </rPh>
    <rPh sb="13" eb="15">
      <t>ホウホウ</t>
    </rPh>
    <rPh sb="16" eb="18">
      <t>タイセイ</t>
    </rPh>
    <rPh sb="20" eb="22">
      <t>シリョウ</t>
    </rPh>
    <rPh sb="22" eb="24">
      <t>カンリ</t>
    </rPh>
    <rPh sb="24" eb="26">
      <t>ギョウム</t>
    </rPh>
    <rPh sb="28" eb="30">
      <t>レンケイ</t>
    </rPh>
    <phoneticPr fontId="12"/>
  </si>
  <si>
    <t>記載の観点
・機材、体制、契約等
・継続に必要なコストと予算確保の見通し
・継続に必要な人材の確保と体制の整備
・ノウハウの蓄積と共有の仕組み
ほか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</si>
</sst>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 numFmtId="181" formatCode="0_);[Red]\(0\)"/>
  </numFmts>
  <fonts count="8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
      <b/>
      <sz val="12"/>
      <color rgb="FFFF0000"/>
      <name val="ＭＳ Ｐゴシック"/>
      <family val="3"/>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b/>
      <sz val="11"/>
      <color theme="1"/>
      <name val="ＭＳ Ｐ明朝"/>
      <family val="1"/>
      <charset val="128"/>
    </font>
    <font>
      <sz val="11"/>
      <color indexed="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s>
  <cellStyleXfs count="19">
    <xf numFmtId="0" fontId="0" fillId="0" borderId="0"/>
    <xf numFmtId="0" fontId="11" fillId="0" borderId="0">
      <alignment vertical="center"/>
    </xf>
    <xf numFmtId="0" fontId="22" fillId="0" borderId="0"/>
    <xf numFmtId="0" fontId="22" fillId="0" borderId="0"/>
    <xf numFmtId="38" fontId="22" fillId="0" borderId="0" applyFont="0" applyFill="0" applyBorder="0" applyAlignment="0" applyProtection="0"/>
    <xf numFmtId="0" fontId="22" fillId="0" borderId="0"/>
    <xf numFmtId="37" fontId="45"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67">
    <xf numFmtId="0" fontId="0" fillId="0" borderId="0" xfId="0"/>
    <xf numFmtId="0" fontId="15" fillId="0" borderId="0" xfId="1" applyFont="1">
      <alignment vertical="center"/>
    </xf>
    <xf numFmtId="0" fontId="15" fillId="0" borderId="0" xfId="1" applyFont="1" applyAlignment="1">
      <alignment horizontal="right" inden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20" fillId="0" borderId="0" xfId="1" applyFont="1">
      <alignment vertical="center"/>
    </xf>
    <xf numFmtId="0" fontId="21" fillId="0" borderId="1" xfId="1" applyFont="1" applyBorder="1">
      <alignment vertical="center"/>
    </xf>
    <xf numFmtId="0" fontId="20" fillId="0" borderId="1" xfId="1" applyFont="1" applyBorder="1">
      <alignment vertical="center"/>
    </xf>
    <xf numFmtId="0" fontId="23" fillId="0" borderId="0" xfId="2" applyFont="1" applyAlignment="1">
      <alignment vertical="center"/>
    </xf>
    <xf numFmtId="0" fontId="23" fillId="0" borderId="0" xfId="2" applyFont="1"/>
    <xf numFmtId="0" fontId="27" fillId="0" borderId="0" xfId="2" applyFont="1" applyAlignment="1">
      <alignment vertical="center"/>
    </xf>
    <xf numFmtId="0" fontId="27" fillId="0" borderId="0" xfId="2" applyFont="1"/>
    <xf numFmtId="0" fontId="28" fillId="0" borderId="0" xfId="2" applyFont="1"/>
    <xf numFmtId="0" fontId="34" fillId="0" borderId="0" xfId="2" applyFont="1"/>
    <xf numFmtId="0" fontId="34" fillId="0" borderId="1" xfId="2" applyFont="1" applyBorder="1" applyAlignment="1">
      <alignment horizontal="center" vertical="center"/>
    </xf>
    <xf numFmtId="0" fontId="34" fillId="0" borderId="1" xfId="2"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horizontal="center" vertical="center" wrapText="1"/>
    </xf>
    <xf numFmtId="0" fontId="35" fillId="0" borderId="0" xfId="2" applyFont="1" applyAlignment="1">
      <alignment horizontal="center" vertical="center"/>
    </xf>
    <xf numFmtId="38" fontId="34" fillId="0" borderId="1" xfId="2" applyNumberFormat="1" applyFont="1" applyBorder="1" applyAlignment="1">
      <alignment horizontal="center" vertical="center"/>
    </xf>
    <xf numFmtId="38" fontId="34" fillId="0" borderId="0" xfId="2" applyNumberFormat="1" applyFont="1" applyAlignment="1">
      <alignment horizontal="center" vertical="center"/>
    </xf>
    <xf numFmtId="0" fontId="34" fillId="0" borderId="0" xfId="2" applyFont="1" applyAlignment="1">
      <alignment vertical="center"/>
    </xf>
    <xf numFmtId="0" fontId="36" fillId="0" borderId="0" xfId="2" applyFont="1" applyAlignment="1">
      <alignment vertical="center"/>
    </xf>
    <xf numFmtId="0" fontId="37" fillId="3" borderId="16" xfId="2" applyFont="1" applyFill="1" applyBorder="1" applyAlignment="1">
      <alignment horizontal="center" vertical="center"/>
    </xf>
    <xf numFmtId="0" fontId="37" fillId="0" borderId="0" xfId="2" applyFont="1" applyAlignment="1">
      <alignment horizontal="center" vertical="center"/>
    </xf>
    <xf numFmtId="0" fontId="30" fillId="0" borderId="0" xfId="2" applyFont="1" applyAlignment="1">
      <alignment horizontal="left" vertical="center" indent="5"/>
    </xf>
    <xf numFmtId="0" fontId="38" fillId="0" borderId="0" xfId="3" applyFont="1" applyAlignment="1">
      <alignment vertical="center"/>
    </xf>
    <xf numFmtId="0" fontId="36" fillId="0" borderId="0" xfId="3" applyFont="1" applyAlignment="1">
      <alignment vertical="center"/>
    </xf>
    <xf numFmtId="0" fontId="34" fillId="0" borderId="0" xfId="3" applyFont="1" applyAlignment="1">
      <alignment vertical="center"/>
    </xf>
    <xf numFmtId="0" fontId="34" fillId="0" borderId="0" xfId="3" applyFont="1" applyAlignment="1">
      <alignment horizontal="right" vertical="center"/>
    </xf>
    <xf numFmtId="0" fontId="39" fillId="0" borderId="0" xfId="3" applyFont="1" applyAlignment="1">
      <alignment horizontal="center" vertical="center" wrapText="1"/>
    </xf>
    <xf numFmtId="0" fontId="34" fillId="0" borderId="0" xfId="3" applyFont="1"/>
    <xf numFmtId="0" fontId="39" fillId="0" borderId="4" xfId="3" applyFont="1" applyBorder="1" applyAlignment="1">
      <alignment horizontal="center" vertical="center" wrapText="1"/>
    </xf>
    <xf numFmtId="38" fontId="34" fillId="0" borderId="0" xfId="4" applyFont="1" applyBorder="1" applyAlignment="1">
      <alignment horizontal="left" vertical="center" wrapText="1"/>
    </xf>
    <xf numFmtId="0" fontId="34" fillId="0" borderId="0" xfId="3" applyFont="1" applyAlignment="1">
      <alignment horizontal="left" vertical="center"/>
    </xf>
    <xf numFmtId="38" fontId="34" fillId="0" borderId="0" xfId="4" applyFont="1" applyBorder="1" applyAlignment="1">
      <alignment horizontal="right" vertical="center"/>
    </xf>
    <xf numFmtId="38" fontId="34" fillId="0" borderId="0" xfId="4" applyFont="1" applyFill="1" applyBorder="1" applyAlignment="1">
      <alignment horizontal="right" vertical="center"/>
    </xf>
    <xf numFmtId="0" fontId="38" fillId="0" borderId="0" xfId="2" applyFont="1" applyAlignment="1">
      <alignment vertical="center"/>
    </xf>
    <xf numFmtId="0" fontId="34" fillId="0" borderId="0" xfId="2" applyFont="1" applyAlignment="1">
      <alignment horizontal="right" vertical="center"/>
    </xf>
    <xf numFmtId="38" fontId="41" fillId="2" borderId="19" xfId="4" applyFont="1" applyFill="1" applyBorder="1" applyAlignment="1">
      <alignment horizontal="right" vertical="center" shrinkToFit="1"/>
    </xf>
    <xf numFmtId="38" fontId="41" fillId="2" borderId="0" xfId="4" applyFont="1" applyFill="1" applyBorder="1" applyAlignment="1">
      <alignment horizontal="right" vertical="center" shrinkToFit="1"/>
    </xf>
    <xf numFmtId="38" fontId="41" fillId="0" borderId="0" xfId="4" applyFont="1" applyFill="1" applyBorder="1" applyAlignment="1">
      <alignment horizontal="right" vertical="center" shrinkToFit="1"/>
    </xf>
    <xf numFmtId="0" fontId="34" fillId="5" borderId="15" xfId="2" applyFont="1" applyFill="1" applyBorder="1" applyAlignment="1">
      <alignment horizontal="left" vertical="center" shrinkToFit="1"/>
    </xf>
    <xf numFmtId="0" fontId="34" fillId="0" borderId="32" xfId="2" applyFont="1" applyBorder="1" applyAlignment="1">
      <alignment horizontal="left" vertical="center" shrinkToFit="1"/>
    </xf>
    <xf numFmtId="38" fontId="34" fillId="2" borderId="19" xfId="4" applyFont="1" applyFill="1" applyBorder="1" applyAlignment="1">
      <alignment vertical="center" shrinkToFit="1"/>
    </xf>
    <xf numFmtId="38" fontId="34" fillId="2" borderId="0" xfId="4" applyFont="1" applyFill="1" applyBorder="1" applyAlignment="1">
      <alignment horizontal="right" vertical="center" shrinkToFit="1"/>
    </xf>
    <xf numFmtId="38" fontId="34" fillId="0" borderId="0" xfId="4" applyFont="1" applyFill="1" applyBorder="1" applyAlignment="1">
      <alignment horizontal="right" vertical="center" shrinkToFit="1"/>
    </xf>
    <xf numFmtId="0" fontId="34" fillId="0" borderId="35" xfId="2" applyFont="1" applyBorder="1" applyAlignment="1">
      <alignment horizontal="left" vertical="center" shrinkToFit="1"/>
    </xf>
    <xf numFmtId="0" fontId="34" fillId="0" borderId="36" xfId="2" applyFont="1" applyBorder="1" applyAlignment="1">
      <alignment horizontal="left" vertical="center" shrinkToFit="1"/>
    </xf>
    <xf numFmtId="0" fontId="34" fillId="0" borderId="1" xfId="2" applyFont="1" applyBorder="1" applyAlignment="1">
      <alignment horizontal="center" vertical="center" shrinkToFit="1"/>
    </xf>
    <xf numFmtId="38" fontId="41" fillId="2" borderId="0" xfId="4" applyFont="1" applyFill="1" applyBorder="1" applyAlignment="1">
      <alignment horizontal="center" vertical="center" shrinkToFit="1"/>
    </xf>
    <xf numFmtId="0" fontId="34" fillId="5" borderId="15" xfId="2" applyFont="1" applyFill="1" applyBorder="1" applyAlignment="1">
      <alignment vertical="center" wrapText="1"/>
    </xf>
    <xf numFmtId="0" fontId="34" fillId="0" borderId="1" xfId="2" applyFont="1" applyBorder="1" applyAlignment="1">
      <alignment vertical="center" wrapText="1"/>
    </xf>
    <xf numFmtId="38" fontId="34" fillId="2" borderId="19" xfId="4" applyFont="1" applyFill="1" applyBorder="1" applyAlignment="1">
      <alignment horizontal="center" vertical="center" shrinkToFit="1"/>
    </xf>
    <xf numFmtId="38" fontId="34" fillId="2" borderId="0" xfId="4" applyFont="1" applyFill="1" applyBorder="1" applyAlignment="1">
      <alignment horizontal="center" vertical="center" shrinkToFit="1"/>
    </xf>
    <xf numFmtId="0" fontId="34" fillId="5" borderId="14" xfId="2" applyFont="1" applyFill="1" applyBorder="1" applyAlignment="1">
      <alignment horizontal="left" vertical="center" wrapText="1"/>
    </xf>
    <xf numFmtId="0" fontId="34" fillId="0" borderId="1" xfId="2" applyFont="1" applyBorder="1" applyAlignment="1">
      <alignment horizontal="left" vertical="center" wrapText="1"/>
    </xf>
    <xf numFmtId="0" fontId="34" fillId="0" borderId="0" xfId="2" applyFont="1" applyAlignment="1">
      <alignment vertical="center" shrinkToFit="1"/>
    </xf>
    <xf numFmtId="0" fontId="34" fillId="0" borderId="11" xfId="2" applyFont="1" applyBorder="1" applyAlignment="1">
      <alignment vertical="center" shrinkToFit="1"/>
    </xf>
    <xf numFmtId="38" fontId="34" fillId="0" borderId="11" xfId="4" applyFont="1" applyBorder="1" applyAlignment="1">
      <alignment vertical="center" shrinkToFit="1"/>
    </xf>
    <xf numFmtId="38" fontId="34" fillId="2" borderId="0" xfId="4" applyFont="1" applyFill="1" applyBorder="1" applyAlignment="1">
      <alignment vertical="center" shrinkToFit="1"/>
    </xf>
    <xf numFmtId="0" fontId="34" fillId="6" borderId="15" xfId="2" applyFont="1" applyFill="1" applyBorder="1" applyAlignment="1">
      <alignment horizontal="left" vertical="center" shrinkToFit="1"/>
    </xf>
    <xf numFmtId="0" fontId="34" fillId="0" borderId="40" xfId="2" applyFont="1" applyBorder="1" applyAlignment="1">
      <alignment horizontal="left" vertical="center" shrinkToFit="1"/>
    </xf>
    <xf numFmtId="0" fontId="34" fillId="0" borderId="41" xfId="2" applyFont="1" applyBorder="1" applyAlignment="1">
      <alignment horizontal="left" vertical="center" shrinkToFit="1"/>
    </xf>
    <xf numFmtId="0" fontId="34" fillId="0" borderId="42" xfId="2" applyFont="1" applyBorder="1" applyAlignment="1">
      <alignment horizontal="left" vertical="center" shrinkToFit="1"/>
    </xf>
    <xf numFmtId="38" fontId="34" fillId="0" borderId="0" xfId="4" applyFont="1" applyBorder="1" applyAlignment="1">
      <alignment horizontal="right" vertical="center" shrinkToFit="1"/>
    </xf>
    <xf numFmtId="0" fontId="34" fillId="6" borderId="15" xfId="2" applyFont="1" applyFill="1" applyBorder="1" applyAlignment="1">
      <alignment vertical="center" wrapText="1"/>
    </xf>
    <xf numFmtId="0" fontId="34" fillId="6" borderId="14" xfId="2" applyFont="1" applyFill="1" applyBorder="1" applyAlignment="1">
      <alignment horizontal="left" vertical="center" wrapText="1"/>
    </xf>
    <xf numFmtId="0" fontId="34" fillId="0" borderId="43" xfId="2" applyFont="1" applyBorder="1" applyAlignment="1">
      <alignment vertical="center" shrinkToFit="1"/>
    </xf>
    <xf numFmtId="0" fontId="23" fillId="0" borderId="0" xfId="2" applyFont="1" applyAlignment="1">
      <alignment horizontal="center" vertical="center" shrinkToFit="1"/>
    </xf>
    <xf numFmtId="0" fontId="34" fillId="0" borderId="0" xfId="2" applyFont="1" applyAlignment="1">
      <alignment shrinkToFit="1"/>
    </xf>
    <xf numFmtId="0" fontId="23" fillId="0" borderId="0" xfId="5" applyFont="1" applyAlignment="1">
      <alignment horizontal="center" vertical="center" shrinkToFit="1"/>
    </xf>
    <xf numFmtId="0" fontId="42" fillId="0" borderId="0" xfId="3" applyFont="1" applyAlignment="1">
      <alignment horizontal="left" vertical="center" wrapText="1"/>
    </xf>
    <xf numFmtId="0" fontId="39" fillId="0" borderId="11" xfId="3" applyFont="1" applyBorder="1" applyAlignment="1">
      <alignment horizontal="center" vertical="center" wrapText="1"/>
    </xf>
    <xf numFmtId="0" fontId="30" fillId="0" borderId="0" xfId="2" applyFont="1" applyAlignment="1">
      <alignment vertical="center"/>
    </xf>
    <xf numFmtId="177" fontId="34" fillId="0" borderId="0" xfId="2" applyNumberFormat="1" applyFont="1"/>
    <xf numFmtId="177" fontId="31" fillId="0" borderId="0" xfId="2" applyNumberFormat="1" applyFont="1" applyAlignment="1">
      <alignment horizontal="center"/>
    </xf>
    <xf numFmtId="0" fontId="32" fillId="0" borderId="0" xfId="2" applyFont="1"/>
    <xf numFmtId="0" fontId="35" fillId="0" borderId="0" xfId="2" applyFont="1"/>
    <xf numFmtId="0" fontId="32" fillId="0" borderId="0" xfId="2" applyFont="1" applyAlignment="1">
      <alignment horizontal="left" vertical="center"/>
    </xf>
    <xf numFmtId="0" fontId="30" fillId="0" borderId="0" xfId="2" applyFont="1" applyAlignment="1">
      <alignment horizontal="right" vertical="center"/>
    </xf>
    <xf numFmtId="177" fontId="34" fillId="0" borderId="0" xfId="2" applyNumberFormat="1" applyFont="1" applyAlignment="1">
      <alignment horizontal="center"/>
    </xf>
    <xf numFmtId="0" fontId="33" fillId="0" borderId="0" xfId="2" applyFont="1" applyAlignment="1">
      <alignment horizontal="center" vertical="center"/>
    </xf>
    <xf numFmtId="0" fontId="1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2" xfId="0" applyFont="1" applyBorder="1" applyAlignment="1">
      <alignment horizontal="right" vertical="center" wrapText="1"/>
    </xf>
    <xf numFmtId="179" fontId="29" fillId="0" borderId="2" xfId="0" applyNumberFormat="1" applyFont="1" applyBorder="1" applyAlignment="1">
      <alignment horizontal="right" vertical="center" wrapText="1"/>
    </xf>
    <xf numFmtId="177" fontId="39" fillId="0" borderId="2" xfId="0" applyNumberFormat="1" applyFont="1" applyBorder="1" applyAlignment="1">
      <alignment horizontal="center" vertical="center" wrapText="1"/>
    </xf>
    <xf numFmtId="180" fontId="29" fillId="0" borderId="2" xfId="0" applyNumberFormat="1" applyFont="1" applyBorder="1" applyAlignment="1">
      <alignment vertical="center" wrapText="1"/>
    </xf>
    <xf numFmtId="37" fontId="29" fillId="0" borderId="1" xfId="6" applyFont="1" applyBorder="1" applyAlignment="1">
      <alignment horizontal="left" vertical="center" wrapText="1"/>
    </xf>
    <xf numFmtId="0" fontId="29" fillId="0" borderId="2" xfId="0" applyFont="1" applyBorder="1" applyAlignment="1">
      <alignment horizontal="center" vertical="center" wrapText="1"/>
    </xf>
    <xf numFmtId="0" fontId="39" fillId="0" borderId="1" xfId="0" applyFont="1" applyBorder="1" applyAlignment="1">
      <alignment vertical="center" wrapText="1"/>
    </xf>
    <xf numFmtId="0" fontId="39" fillId="0" borderId="2" xfId="0" applyFont="1" applyBorder="1" applyAlignment="1">
      <alignment vertical="center" wrapText="1"/>
    </xf>
    <xf numFmtId="0" fontId="39"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50" fillId="0" borderId="0" xfId="2" applyFont="1" applyAlignment="1">
      <alignment horizontal="left" vertical="center" wrapText="1" indent="2"/>
    </xf>
    <xf numFmtId="179" fontId="29" fillId="5" borderId="2" xfId="0" applyNumberFormat="1" applyFont="1" applyFill="1" applyBorder="1" applyAlignment="1">
      <alignment horizontal="right" vertical="center" wrapText="1"/>
    </xf>
    <xf numFmtId="0" fontId="29" fillId="0" borderId="13" xfId="0" applyFont="1" applyBorder="1" applyAlignment="1">
      <alignment vertical="center" wrapText="1"/>
    </xf>
    <xf numFmtId="0" fontId="29" fillId="0" borderId="4" xfId="0" applyFont="1" applyBorder="1" applyAlignment="1">
      <alignment horizontal="right" vertical="center" wrapText="1"/>
    </xf>
    <xf numFmtId="0" fontId="29" fillId="0" borderId="13" xfId="0" applyFont="1" applyBorder="1" applyAlignment="1">
      <alignment horizontal="right" vertical="center" wrapText="1"/>
    </xf>
    <xf numFmtId="180" fontId="29" fillId="0" borderId="4" xfId="0" applyNumberFormat="1" applyFont="1" applyBorder="1" applyAlignment="1">
      <alignment vertical="center" wrapText="1"/>
    </xf>
    <xf numFmtId="179" fontId="29" fillId="0" borderId="4" xfId="0" applyNumberFormat="1" applyFont="1" applyBorder="1" applyAlignment="1">
      <alignment horizontal="right" vertical="center" wrapText="1"/>
    </xf>
    <xf numFmtId="179" fontId="29" fillId="5" borderId="4" xfId="0" applyNumberFormat="1" applyFont="1" applyFill="1" applyBorder="1" applyAlignment="1">
      <alignment horizontal="right" vertical="center" wrapText="1"/>
    </xf>
    <xf numFmtId="177" fontId="39" fillId="0" borderId="4" xfId="0" applyNumberFormat="1" applyFont="1" applyBorder="1" applyAlignment="1">
      <alignment horizontal="center" vertical="center" wrapText="1"/>
    </xf>
    <xf numFmtId="179" fontId="39" fillId="5" borderId="64" xfId="2" applyNumberFormat="1" applyFont="1" applyFill="1" applyBorder="1" applyAlignment="1">
      <alignment horizontal="right" vertical="center" wrapText="1"/>
    </xf>
    <xf numFmtId="0" fontId="39" fillId="0" borderId="15" xfId="2" applyFont="1" applyBorder="1" applyAlignment="1">
      <alignment vertical="center" wrapText="1"/>
    </xf>
    <xf numFmtId="0" fontId="39" fillId="0" borderId="6" xfId="2" applyFont="1" applyBorder="1" applyAlignment="1">
      <alignment vertical="center" wrapText="1"/>
    </xf>
    <xf numFmtId="179" fontId="39" fillId="0" borderId="6" xfId="2" applyNumberFormat="1" applyFont="1" applyBorder="1" applyAlignment="1">
      <alignment horizontal="right" vertical="center" wrapText="1"/>
    </xf>
    <xf numFmtId="179" fontId="39" fillId="5" borderId="6" xfId="2" applyNumberFormat="1" applyFont="1" applyFill="1" applyBorder="1" applyAlignment="1">
      <alignment horizontal="right" vertical="center" wrapText="1"/>
    </xf>
    <xf numFmtId="177" fontId="39" fillId="0" borderId="6" xfId="2" applyNumberFormat="1" applyFont="1" applyBorder="1" applyAlignment="1">
      <alignment horizontal="center" vertical="center" wrapText="1"/>
    </xf>
    <xf numFmtId="37" fontId="29" fillId="0" borderId="14" xfId="6" applyFont="1" applyBorder="1" applyAlignment="1">
      <alignment horizontal="left" vertical="center" wrapText="1"/>
    </xf>
    <xf numFmtId="0" fontId="29" fillId="0" borderId="14" xfId="0" applyFont="1" applyBorder="1" applyAlignment="1">
      <alignment vertical="center" wrapText="1"/>
    </xf>
    <xf numFmtId="0" fontId="29" fillId="0" borderId="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14" xfId="0" applyFont="1" applyBorder="1" applyAlignment="1">
      <alignment horizontal="center" vertical="center" wrapText="1"/>
    </xf>
    <xf numFmtId="180" fontId="29" fillId="0" borderId="8" xfId="0" applyNumberFormat="1" applyFont="1" applyBorder="1" applyAlignment="1">
      <alignment vertical="center" wrapText="1"/>
    </xf>
    <xf numFmtId="179" fontId="29" fillId="0" borderId="8" xfId="0" applyNumberFormat="1" applyFont="1" applyBorder="1" applyAlignment="1">
      <alignment horizontal="right" vertical="center" wrapText="1"/>
    </xf>
    <xf numFmtId="179" fontId="29" fillId="5" borderId="8" xfId="0" applyNumberFormat="1" applyFont="1" applyFill="1" applyBorder="1" applyAlignment="1">
      <alignment horizontal="right" vertical="center" wrapText="1"/>
    </xf>
    <xf numFmtId="177" fontId="39" fillId="0" borderId="8" xfId="0" applyNumberFormat="1" applyFont="1" applyBorder="1" applyAlignment="1">
      <alignment horizontal="center" vertical="center" wrapText="1"/>
    </xf>
    <xf numFmtId="37" fontId="29" fillId="0" borderId="13" xfId="6" applyFont="1" applyBorder="1" applyAlignment="1">
      <alignment horizontal="left" vertical="center" wrapText="1"/>
    </xf>
    <xf numFmtId="0" fontId="29" fillId="0" borderId="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 xfId="0" applyFont="1" applyBorder="1" applyAlignment="1">
      <alignment vertical="center" wrapText="1"/>
    </xf>
    <xf numFmtId="0" fontId="39" fillId="0" borderId="13" xfId="0" applyFont="1" applyBorder="1" applyAlignment="1">
      <alignment vertical="center" wrapText="1"/>
    </xf>
    <xf numFmtId="0" fontId="39" fillId="0" borderId="4" xfId="0" applyFont="1" applyBorder="1" applyAlignment="1">
      <alignment vertical="center" wrapText="1"/>
    </xf>
    <xf numFmtId="0" fontId="29" fillId="0" borderId="15" xfId="0" applyFont="1" applyBorder="1" applyAlignment="1">
      <alignment vertical="center" wrapText="1"/>
    </xf>
    <xf numFmtId="0" fontId="29" fillId="0" borderId="6" xfId="0" applyFont="1" applyBorder="1" applyAlignment="1">
      <alignment horizontal="right" vertical="center" wrapText="1"/>
    </xf>
    <xf numFmtId="0" fontId="39" fillId="0" borderId="6" xfId="0" applyFont="1" applyBorder="1" applyAlignment="1">
      <alignment horizontal="right" vertical="center" wrapText="1"/>
    </xf>
    <xf numFmtId="0" fontId="39" fillId="0" borderId="6" xfId="0" applyFont="1" applyBorder="1" applyAlignment="1">
      <alignment vertical="center" wrapText="1"/>
    </xf>
    <xf numFmtId="0" fontId="39" fillId="0" borderId="15" xfId="0" applyFont="1" applyBorder="1" applyAlignment="1">
      <alignment vertical="center" wrapText="1"/>
    </xf>
    <xf numFmtId="180" fontId="29" fillId="0" borderId="6" xfId="0" applyNumberFormat="1" applyFont="1" applyBorder="1" applyAlignment="1">
      <alignment vertical="center" wrapText="1"/>
    </xf>
    <xf numFmtId="179" fontId="29" fillId="0" borderId="6" xfId="0" applyNumberFormat="1" applyFont="1" applyBorder="1" applyAlignment="1">
      <alignment horizontal="right" vertical="center" wrapText="1"/>
    </xf>
    <xf numFmtId="179" fontId="29" fillId="5" borderId="6" xfId="0" applyNumberFormat="1" applyFont="1" applyFill="1" applyBorder="1" applyAlignment="1">
      <alignment horizontal="right" vertical="center" wrapText="1"/>
    </xf>
    <xf numFmtId="177" fontId="39" fillId="0" borderId="6" xfId="0" applyNumberFormat="1" applyFont="1" applyBorder="1" applyAlignment="1">
      <alignment horizontal="center" vertical="center" wrapText="1"/>
    </xf>
    <xf numFmtId="37" fontId="29" fillId="0" borderId="15" xfId="6" applyFont="1" applyBorder="1" applyAlignment="1">
      <alignment horizontal="left" vertical="center" wrapText="1"/>
    </xf>
    <xf numFmtId="37" fontId="29" fillId="0" borderId="15" xfId="6" applyFont="1" applyBorder="1" applyAlignment="1">
      <alignment horizontal="right" vertical="center" wrapText="1"/>
    </xf>
    <xf numFmtId="37" fontId="29" fillId="0" borderId="6" xfId="6" applyFont="1" applyBorder="1" applyAlignment="1">
      <alignment horizontal="right" vertical="center" wrapText="1"/>
    </xf>
    <xf numFmtId="37" fontId="39" fillId="0" borderId="6" xfId="6" applyFont="1" applyBorder="1" applyAlignment="1">
      <alignment horizontal="right" vertical="center" wrapText="1"/>
    </xf>
    <xf numFmtId="37" fontId="39" fillId="0" borderId="15" xfId="6" applyFont="1" applyBorder="1" applyAlignment="1">
      <alignment horizontal="right" vertical="center" wrapText="1"/>
    </xf>
    <xf numFmtId="180" fontId="29" fillId="0" borderId="6" xfId="6" applyNumberFormat="1" applyFont="1" applyBorder="1" applyAlignment="1">
      <alignment horizontal="right" vertical="center" wrapText="1"/>
    </xf>
    <xf numFmtId="177" fontId="39" fillId="5" borderId="64" xfId="2" applyNumberFormat="1" applyFont="1" applyFill="1" applyBorder="1" applyAlignment="1">
      <alignment vertical="center" wrapText="1"/>
    </xf>
    <xf numFmtId="0" fontId="29" fillId="0" borderId="5" xfId="0" applyFont="1" applyBorder="1" applyAlignment="1">
      <alignment vertical="center" wrapText="1"/>
    </xf>
    <xf numFmtId="0" fontId="39" fillId="0" borderId="7" xfId="2" applyFont="1" applyBorder="1" applyAlignment="1">
      <alignment horizontal="left"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vertical="center" wrapText="1"/>
    </xf>
    <xf numFmtId="0" fontId="29" fillId="0" borderId="14" xfId="0" applyFont="1" applyBorder="1" applyAlignment="1">
      <alignment horizontal="right" vertical="center" wrapText="1"/>
    </xf>
    <xf numFmtId="180" fontId="29" fillId="0" borderId="8" xfId="0" applyNumberFormat="1" applyFont="1" applyBorder="1" applyAlignment="1">
      <alignment horizontal="right" vertical="center" wrapText="1"/>
    </xf>
    <xf numFmtId="177" fontId="39" fillId="0" borderId="23" xfId="0" applyNumberFormat="1" applyFont="1" applyBorder="1" applyAlignment="1">
      <alignment vertical="center" wrapText="1"/>
    </xf>
    <xf numFmtId="177" fontId="39" fillId="0" borderId="17" xfId="0" applyNumberFormat="1" applyFont="1" applyBorder="1" applyAlignment="1">
      <alignment vertical="center" wrapText="1"/>
    </xf>
    <xf numFmtId="177" fontId="39" fillId="0" borderId="21" xfId="2" applyNumberFormat="1" applyFont="1" applyBorder="1" applyAlignment="1">
      <alignment vertical="center" wrapText="1"/>
    </xf>
    <xf numFmtId="177" fontId="29" fillId="0" borderId="23" xfId="0" applyNumberFormat="1" applyFont="1" applyBorder="1" applyAlignment="1">
      <alignment vertical="center" wrapText="1"/>
    </xf>
    <xf numFmtId="177" fontId="29" fillId="0" borderId="25" xfId="0" applyNumberFormat="1" applyFont="1" applyBorder="1" applyAlignment="1">
      <alignment vertical="center" wrapText="1"/>
    </xf>
    <xf numFmtId="177" fontId="29" fillId="0" borderId="17" xfId="0" applyNumberFormat="1" applyFont="1" applyBorder="1" applyAlignment="1">
      <alignment vertical="center" wrapText="1"/>
    </xf>
    <xf numFmtId="177" fontId="39" fillId="0" borderId="21" xfId="0" applyNumberFormat="1" applyFont="1" applyBorder="1" applyAlignment="1">
      <alignment vertical="center" wrapText="1"/>
    </xf>
    <xf numFmtId="177" fontId="29" fillId="0" borderId="21" xfId="0" applyNumberFormat="1" applyFont="1" applyBorder="1" applyAlignment="1">
      <alignment vertical="center" wrapText="1"/>
    </xf>
    <xf numFmtId="0" fontId="34" fillId="7" borderId="52" xfId="2" applyFont="1" applyFill="1" applyBorder="1" applyAlignment="1">
      <alignment horizontal="center" vertical="center"/>
    </xf>
    <xf numFmtId="177" fontId="39" fillId="7" borderId="73" xfId="4" quotePrefix="1" applyNumberFormat="1" applyFont="1" applyFill="1" applyBorder="1" applyAlignment="1" applyProtection="1">
      <alignment horizontal="center" vertical="center" wrapText="1"/>
    </xf>
    <xf numFmtId="177" fontId="39" fillId="7" borderId="74" xfId="2" applyNumberFormat="1" applyFont="1" applyFill="1" applyBorder="1" applyAlignment="1">
      <alignment horizontal="center" vertical="center" wrapText="1"/>
    </xf>
    <xf numFmtId="0" fontId="39" fillId="0" borderId="66" xfId="2" applyFont="1" applyBorder="1" applyAlignment="1">
      <alignment vertical="center" wrapText="1"/>
    </xf>
    <xf numFmtId="0" fontId="39" fillId="0" borderId="67" xfId="2" applyFont="1" applyBorder="1" applyAlignment="1">
      <alignment vertical="center" wrapText="1"/>
    </xf>
    <xf numFmtId="0" fontId="39" fillId="0" borderId="70" xfId="2" applyFont="1" applyBorder="1" applyAlignment="1">
      <alignment horizontal="right" vertical="center" wrapText="1"/>
    </xf>
    <xf numFmtId="0" fontId="39" fillId="0" borderId="67" xfId="2" applyFont="1" applyBorder="1" applyAlignment="1">
      <alignment horizontal="right" vertical="center" wrapText="1"/>
    </xf>
    <xf numFmtId="179" fontId="39" fillId="0" borderId="70" xfId="2" applyNumberFormat="1" applyFont="1" applyBorder="1" applyAlignment="1">
      <alignment horizontal="right" vertical="center" wrapText="1"/>
    </xf>
    <xf numFmtId="179" fontId="39" fillId="6" borderId="70" xfId="2" applyNumberFormat="1" applyFont="1" applyFill="1" applyBorder="1" applyAlignment="1">
      <alignment horizontal="right" vertical="center" wrapText="1"/>
    </xf>
    <xf numFmtId="177" fontId="39" fillId="0" borderId="70" xfId="2" applyNumberFormat="1" applyFont="1" applyBorder="1" applyAlignment="1">
      <alignment horizontal="center" vertical="center" wrapText="1"/>
    </xf>
    <xf numFmtId="177" fontId="29" fillId="0" borderId="75" xfId="2" applyNumberFormat="1" applyFont="1" applyBorder="1" applyAlignment="1">
      <alignment vertical="center" wrapText="1"/>
    </xf>
    <xf numFmtId="0" fontId="39" fillId="0" borderId="7" xfId="2" applyFont="1" applyBorder="1" applyAlignment="1">
      <alignment vertical="center" wrapText="1"/>
    </xf>
    <xf numFmtId="179" fontId="39" fillId="6" borderId="6" xfId="2" applyNumberFormat="1" applyFont="1" applyFill="1" applyBorder="1" applyAlignment="1">
      <alignment horizontal="right" vertical="center" wrapText="1"/>
    </xf>
    <xf numFmtId="177" fontId="29" fillId="0" borderId="21" xfId="2" applyNumberFormat="1" applyFont="1" applyBorder="1" applyAlignment="1">
      <alignment vertical="center" wrapText="1"/>
    </xf>
    <xf numFmtId="179" fontId="29" fillId="6" borderId="6" xfId="0" applyNumberFormat="1" applyFont="1" applyFill="1" applyBorder="1" applyAlignment="1">
      <alignment horizontal="right" vertical="center" wrapText="1"/>
    </xf>
    <xf numFmtId="179" fontId="39" fillId="6" borderId="64" xfId="2" applyNumberFormat="1" applyFont="1" applyFill="1" applyBorder="1" applyAlignment="1">
      <alignment horizontal="right" vertical="center" wrapText="1"/>
    </xf>
    <xf numFmtId="179" fontId="39"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9"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9" fillId="6" borderId="64" xfId="2" applyNumberFormat="1" applyFont="1" applyFill="1" applyBorder="1" applyAlignment="1">
      <alignment vertical="center" wrapText="1"/>
    </xf>
    <xf numFmtId="177" fontId="39" fillId="6" borderId="59" xfId="2" applyNumberFormat="1" applyFont="1" applyFill="1" applyBorder="1" applyAlignment="1">
      <alignment vertical="center" wrapText="1"/>
    </xf>
    <xf numFmtId="177" fontId="39" fillId="6" borderId="70" xfId="2" applyNumberFormat="1" applyFont="1" applyFill="1" applyBorder="1" applyAlignment="1">
      <alignment vertical="center" wrapText="1"/>
    </xf>
    <xf numFmtId="177" fontId="39"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9"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9" fillId="4" borderId="83" xfId="2" applyNumberFormat="1" applyFont="1" applyFill="1" applyBorder="1" applyAlignment="1">
      <alignment vertical="center" wrapText="1"/>
    </xf>
    <xf numFmtId="0" fontId="15"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30" fillId="0" borderId="0" xfId="2" applyFont="1" applyAlignment="1">
      <alignment horizontal="center" vertical="center"/>
    </xf>
    <xf numFmtId="0" fontId="15" fillId="0" borderId="0" xfId="1" applyFont="1" applyAlignment="1">
      <alignment horizontal="center" vertical="center" wrapText="1"/>
    </xf>
    <xf numFmtId="0" fontId="53" fillId="0" borderId="0" xfId="11" applyFont="1">
      <alignment vertical="center"/>
    </xf>
    <xf numFmtId="0" fontId="54" fillId="0" borderId="0" xfId="11" applyFont="1">
      <alignment vertical="center"/>
    </xf>
    <xf numFmtId="0" fontId="23" fillId="0" borderId="0" xfId="11" applyFont="1">
      <alignment vertical="center"/>
    </xf>
    <xf numFmtId="0" fontId="15" fillId="0" borderId="0" xfId="1" applyFont="1" applyAlignment="1">
      <alignment horizontal="right" vertical="center"/>
    </xf>
    <xf numFmtId="0" fontId="27" fillId="7" borderId="1" xfId="11" applyFont="1" applyFill="1" applyBorder="1" applyAlignment="1">
      <alignment horizontal="center" vertical="center"/>
    </xf>
    <xf numFmtId="0" fontId="17"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30" fillId="0" borderId="1" xfId="2" applyFont="1" applyBorder="1" applyAlignment="1">
      <alignment horizontal="center" vertical="center"/>
    </xf>
    <xf numFmtId="0" fontId="23" fillId="7" borderId="13" xfId="2" applyFont="1" applyFill="1" applyBorder="1" applyAlignment="1">
      <alignment horizontal="center" vertical="center" wrapText="1"/>
    </xf>
    <xf numFmtId="0" fontId="23" fillId="7" borderId="1" xfId="2" applyFont="1" applyFill="1" applyBorder="1" applyAlignment="1">
      <alignment horizontal="center" vertical="center"/>
    </xf>
    <xf numFmtId="0" fontId="27" fillId="7" borderId="1" xfId="11" applyFont="1" applyFill="1" applyBorder="1" applyAlignment="1">
      <alignment horizontal="center" vertical="center" wrapText="1" shrinkToFit="1"/>
    </xf>
    <xf numFmtId="0" fontId="23" fillId="0" borderId="12" xfId="2" applyFont="1" applyBorder="1" applyAlignment="1">
      <alignment horizontal="center" vertical="center"/>
    </xf>
    <xf numFmtId="0" fontId="23" fillId="0" borderId="12" xfId="2" applyFont="1" applyBorder="1" applyAlignment="1">
      <alignment horizontal="left" vertical="center"/>
    </xf>
    <xf numFmtId="0" fontId="26" fillId="0" borderId="0" xfId="1" applyFont="1" applyAlignment="1" applyProtection="1">
      <alignment vertical="center" wrapText="1"/>
      <protection locked="0"/>
    </xf>
    <xf numFmtId="0" fontId="26" fillId="0" borderId="0" xfId="1" applyFont="1" applyAlignment="1" applyProtection="1">
      <alignment horizontal="right" vertical="center"/>
      <protection locked="0"/>
    </xf>
    <xf numFmtId="176" fontId="26" fillId="0" borderId="0" xfId="1" applyNumberFormat="1" applyFont="1" applyAlignment="1" applyProtection="1">
      <alignment horizontal="right" vertical="center"/>
      <protection locked="0"/>
    </xf>
    <xf numFmtId="0" fontId="27" fillId="0" borderId="1" xfId="2" applyFont="1" applyBorder="1" applyAlignment="1">
      <alignment vertical="center" wrapText="1"/>
    </xf>
    <xf numFmtId="0" fontId="26" fillId="0" borderId="1" xfId="2" applyFont="1" applyBorder="1" applyAlignment="1">
      <alignment vertical="center" wrapText="1"/>
    </xf>
    <xf numFmtId="14" fontId="26" fillId="0" borderId="1" xfId="2" applyNumberFormat="1" applyFont="1" applyBorder="1" applyAlignment="1">
      <alignment vertical="center" wrapText="1"/>
    </xf>
    <xf numFmtId="0" fontId="15" fillId="0" borderId="2" xfId="1" applyFont="1" applyBorder="1">
      <alignment vertical="center"/>
    </xf>
    <xf numFmtId="0" fontId="27" fillId="9" borderId="0" xfId="2" applyFont="1" applyFill="1"/>
    <xf numFmtId="0" fontId="30" fillId="9" borderId="1" xfId="2" applyFont="1" applyFill="1" applyBorder="1" applyAlignment="1">
      <alignment horizontal="center" vertical="center"/>
    </xf>
    <xf numFmtId="0" fontId="36" fillId="8" borderId="0" xfId="2" applyFont="1" applyFill="1" applyAlignment="1">
      <alignment vertical="center"/>
    </xf>
    <xf numFmtId="0" fontId="34" fillId="8" borderId="0" xfId="2" applyFont="1" applyFill="1" applyAlignment="1">
      <alignment vertical="center"/>
    </xf>
    <xf numFmtId="38" fontId="41" fillId="8" borderId="26" xfId="4" applyFont="1" applyFill="1" applyBorder="1" applyAlignment="1">
      <alignment vertical="center"/>
    </xf>
    <xf numFmtId="38" fontId="41" fillId="8" borderId="12" xfId="4" applyFont="1" applyFill="1" applyBorder="1" applyAlignment="1">
      <alignment vertical="center"/>
    </xf>
    <xf numFmtId="38" fontId="41" fillId="8" borderId="2" xfId="4" applyFont="1" applyFill="1" applyBorder="1" applyAlignment="1">
      <alignment vertical="center"/>
    </xf>
    <xf numFmtId="38" fontId="41" fillId="8" borderId="25" xfId="4" applyFont="1" applyFill="1" applyBorder="1" applyAlignment="1">
      <alignment vertical="center"/>
    </xf>
    <xf numFmtId="38" fontId="41" fillId="8" borderId="26" xfId="4" applyFont="1" applyFill="1" applyBorder="1" applyAlignment="1">
      <alignment horizontal="center" vertical="center"/>
    </xf>
    <xf numFmtId="38" fontId="41" fillId="8" borderId="12" xfId="4" applyFont="1" applyFill="1" applyBorder="1" applyAlignment="1">
      <alignment horizontal="right" vertical="center" shrinkToFit="1"/>
    </xf>
    <xf numFmtId="38" fontId="41" fillId="8" borderId="1" xfId="4" applyFont="1" applyFill="1" applyBorder="1" applyAlignment="1">
      <alignment horizontal="right" vertical="center" shrinkToFit="1"/>
    </xf>
    <xf numFmtId="38" fontId="41" fillId="8" borderId="31" xfId="4" applyFont="1" applyFill="1" applyBorder="1" applyAlignment="1">
      <alignment horizontal="right" vertical="center" shrinkToFit="1"/>
    </xf>
    <xf numFmtId="38" fontId="34" fillId="8" borderId="32" xfId="4" applyFont="1" applyFill="1" applyBorder="1" applyAlignment="1">
      <alignment vertical="center" shrinkToFit="1"/>
    </xf>
    <xf numFmtId="38" fontId="34" fillId="8" borderId="33" xfId="4" applyFont="1" applyFill="1" applyBorder="1" applyAlignment="1">
      <alignment horizontal="right" vertical="center" shrinkToFit="1"/>
    </xf>
    <xf numFmtId="38" fontId="34" fillId="8" borderId="34" xfId="4" applyFont="1" applyFill="1" applyBorder="1" applyAlignment="1">
      <alignment horizontal="right" vertical="center" shrinkToFit="1"/>
    </xf>
    <xf numFmtId="38" fontId="34" fillId="8" borderId="37" xfId="4" applyFont="1" applyFill="1" applyBorder="1" applyAlignment="1">
      <alignment vertical="center" shrinkToFit="1"/>
    </xf>
    <xf numFmtId="38" fontId="34" fillId="8" borderId="38" xfId="4" applyFont="1" applyFill="1" applyBorder="1" applyAlignment="1">
      <alignment horizontal="right" vertical="center" shrinkToFit="1"/>
    </xf>
    <xf numFmtId="38" fontId="34" fillId="8" borderId="2" xfId="4" applyFont="1" applyFill="1" applyBorder="1" applyAlignment="1">
      <alignment vertical="center" shrinkToFit="1"/>
    </xf>
    <xf numFmtId="38" fontId="34" fillId="8" borderId="39" xfId="4" applyFont="1" applyFill="1" applyBorder="1" applyAlignment="1">
      <alignment horizontal="right" vertical="center" shrinkToFit="1"/>
    </xf>
    <xf numFmtId="38" fontId="34" fillId="8" borderId="2" xfId="4" applyFont="1" applyFill="1" applyBorder="1" applyAlignment="1">
      <alignment vertical="center"/>
    </xf>
    <xf numFmtId="38" fontId="34" fillId="8" borderId="26" xfId="4" applyFont="1" applyFill="1" applyBorder="1" applyAlignment="1">
      <alignment horizontal="right" vertical="center" shrinkToFit="1"/>
    </xf>
    <xf numFmtId="38" fontId="41" fillId="8" borderId="4" xfId="4" applyFont="1" applyFill="1" applyBorder="1" applyAlignment="1">
      <alignment horizontal="right" vertical="center" shrinkToFit="1"/>
    </xf>
    <xf numFmtId="38" fontId="34" fillId="8" borderId="13" xfId="4" applyFont="1" applyFill="1" applyBorder="1" applyAlignment="1">
      <alignment horizontal="right" vertical="center" shrinkToFit="1"/>
    </xf>
    <xf numFmtId="38" fontId="34" fillId="8" borderId="41" xfId="4" applyFont="1" applyFill="1" applyBorder="1" applyAlignment="1">
      <alignment horizontal="right" vertical="center" shrinkToFit="1"/>
    </xf>
    <xf numFmtId="38" fontId="34" fillId="8" borderId="14" xfId="4" applyFont="1" applyFill="1" applyBorder="1" applyAlignment="1">
      <alignment horizontal="right" vertical="center" shrinkToFit="1"/>
    </xf>
    <xf numFmtId="38" fontId="34" fillId="8" borderId="2" xfId="4" applyFont="1" applyFill="1" applyBorder="1" applyAlignment="1">
      <alignment horizontal="right" vertical="center" shrinkToFit="1"/>
    </xf>
    <xf numFmtId="38" fontId="41" fillId="8" borderId="39" xfId="4" applyFont="1" applyFill="1" applyBorder="1" applyAlignment="1">
      <alignment horizontal="right" vertical="center" shrinkToFit="1"/>
    </xf>
    <xf numFmtId="38" fontId="41" fillId="8" borderId="26" xfId="4" applyFont="1" applyFill="1" applyBorder="1" applyAlignment="1">
      <alignment horizontal="right" vertical="center" shrinkToFit="1"/>
    </xf>
    <xf numFmtId="38" fontId="41" fillId="8" borderId="46" xfId="4" applyFont="1" applyFill="1" applyBorder="1" applyAlignment="1">
      <alignment horizontal="right" vertical="center" shrinkToFit="1"/>
    </xf>
    <xf numFmtId="38" fontId="41" fillId="8" borderId="25" xfId="4" applyFont="1" applyFill="1" applyBorder="1" applyAlignment="1">
      <alignment horizontal="right" vertical="center" shrinkToFit="1"/>
    </xf>
    <xf numFmtId="38" fontId="41" fillId="8" borderId="51" xfId="4" applyFont="1" applyFill="1" applyBorder="1" applyAlignment="1">
      <alignment horizontal="right" vertical="center" shrinkToFit="1"/>
    </xf>
    <xf numFmtId="38" fontId="34" fillId="0" borderId="55" xfId="4" applyFont="1" applyBorder="1" applyAlignment="1">
      <alignment vertical="center" shrinkToFit="1"/>
    </xf>
    <xf numFmtId="177" fontId="29" fillId="0" borderId="8" xfId="0" applyNumberFormat="1" applyFont="1" applyBorder="1" applyAlignment="1">
      <alignment horizontal="center" vertical="center" wrapText="1"/>
    </xf>
    <xf numFmtId="177" fontId="29" fillId="0" borderId="4" xfId="0" applyNumberFormat="1" applyFont="1" applyBorder="1" applyAlignment="1">
      <alignment horizontal="center" vertical="center" wrapText="1"/>
    </xf>
    <xf numFmtId="0" fontId="27" fillId="0" borderId="1" xfId="11" applyFont="1" applyBorder="1" applyAlignment="1">
      <alignment horizontal="center" vertical="center"/>
    </xf>
    <xf numFmtId="0" fontId="26" fillId="0" borderId="2" xfId="11" applyFont="1" applyBorder="1" applyAlignment="1">
      <alignment horizontal="center" vertical="center" wrapText="1"/>
    </xf>
    <xf numFmtId="0" fontId="26" fillId="8" borderId="1" xfId="11" applyFont="1" applyFill="1" applyBorder="1" applyAlignment="1">
      <alignment horizontal="center" vertical="center" wrapText="1"/>
    </xf>
    <xf numFmtId="0" fontId="58" fillId="0" borderId="0" xfId="0" applyFont="1" applyAlignment="1">
      <alignment vertical="top"/>
    </xf>
    <xf numFmtId="0" fontId="61" fillId="0" borderId="0" xfId="0" applyFont="1" applyAlignment="1">
      <alignment vertical="top"/>
    </xf>
    <xf numFmtId="0" fontId="52" fillId="7" borderId="4" xfId="11" applyFont="1" applyFill="1" applyBorder="1" applyAlignment="1">
      <alignment horizontal="center" vertical="center" wrapText="1"/>
    </xf>
    <xf numFmtId="0" fontId="52" fillId="7" borderId="1" xfId="11" applyFont="1" applyFill="1" applyBorder="1" applyAlignment="1">
      <alignment horizontal="center" vertical="center"/>
    </xf>
    <xf numFmtId="0" fontId="52" fillId="7" borderId="14" xfId="11" applyFont="1" applyFill="1" applyBorder="1" applyAlignment="1">
      <alignment horizontal="center" vertical="center"/>
    </xf>
    <xf numFmtId="0" fontId="22" fillId="0" borderId="1" xfId="11" applyFont="1" applyBorder="1">
      <alignment vertical="center"/>
    </xf>
    <xf numFmtId="0" fontId="64" fillId="0" borderId="0" xfId="0" applyFont="1" applyAlignment="1">
      <alignment vertical="top"/>
    </xf>
    <xf numFmtId="0" fontId="63" fillId="0" borderId="0" xfId="0" applyFont="1" applyAlignment="1">
      <alignment horizontal="justify" vertical="center"/>
    </xf>
    <xf numFmtId="0" fontId="63" fillId="0" borderId="0" xfId="0" applyFont="1" applyAlignment="1">
      <alignment vertical="top"/>
    </xf>
    <xf numFmtId="0" fontId="15" fillId="0" borderId="0" xfId="1" applyFont="1" applyAlignment="1" applyProtection="1">
      <alignment vertical="center" wrapText="1"/>
      <protection locked="0"/>
    </xf>
    <xf numFmtId="0" fontId="16" fillId="0" borderId="0" xfId="0" applyFont="1" applyAlignment="1" applyProtection="1">
      <alignment vertical="center" wrapText="1"/>
      <protection locked="0"/>
    </xf>
    <xf numFmtId="0" fontId="15" fillId="7" borderId="13" xfId="0" applyFont="1" applyFill="1" applyBorder="1" applyAlignment="1">
      <alignment horizontal="center" vertical="center"/>
    </xf>
    <xf numFmtId="0" fontId="15" fillId="0" borderId="10" xfId="0" applyFont="1" applyBorder="1" applyAlignment="1">
      <alignment horizontal="center" vertical="center"/>
    </xf>
    <xf numFmtId="0" fontId="15" fillId="0" borderId="0" xfId="17" applyFont="1">
      <alignment vertical="center"/>
    </xf>
    <xf numFmtId="0" fontId="0" fillId="0" borderId="1" xfId="0" applyBorder="1"/>
    <xf numFmtId="0" fontId="66" fillId="10" borderId="1" xfId="17" applyFont="1" applyFill="1" applyBorder="1" applyAlignment="1">
      <alignment horizontal="left" vertical="center" wrapText="1"/>
    </xf>
    <xf numFmtId="0" fontId="67" fillId="0" borderId="1" xfId="0" applyFont="1" applyBorder="1"/>
    <xf numFmtId="0" fontId="67" fillId="0" borderId="1" xfId="0" applyFont="1" applyBorder="1" applyAlignment="1">
      <alignment horizontal="left" wrapText="1"/>
    </xf>
    <xf numFmtId="0" fontId="67" fillId="0" borderId="1" xfId="0" applyFont="1" applyBorder="1" applyAlignment="1">
      <alignment horizontal="center"/>
    </xf>
    <xf numFmtId="0" fontId="68" fillId="0" borderId="1" xfId="0" applyFont="1" applyBorder="1" applyAlignment="1">
      <alignment horizontal="center" wrapText="1"/>
    </xf>
    <xf numFmtId="0" fontId="51" fillId="0" borderId="1" xfId="0" applyFont="1" applyBorder="1"/>
    <xf numFmtId="0" fontId="65" fillId="0" borderId="1" xfId="0" applyFont="1" applyBorder="1" applyAlignment="1">
      <alignment horizontal="center" wrapText="1"/>
    </xf>
    <xf numFmtId="0" fontId="15" fillId="0" borderId="1" xfId="17" applyFont="1" applyBorder="1">
      <alignment vertical="center"/>
    </xf>
    <xf numFmtId="0" fontId="0" fillId="0" borderId="1" xfId="0" applyBorder="1" applyAlignment="1">
      <alignment horizontal="center" wrapText="1"/>
    </xf>
    <xf numFmtId="0" fontId="69" fillId="0" borderId="1" xfId="0" applyFont="1" applyBorder="1" applyAlignment="1">
      <alignment horizontal="center" wrapText="1"/>
    </xf>
    <xf numFmtId="0" fontId="0" fillId="0" borderId="1" xfId="0" applyBorder="1" applyAlignment="1">
      <alignment horizontal="center"/>
    </xf>
    <xf numFmtId="0" fontId="66" fillId="10" borderId="1" xfId="17" applyFont="1" applyFill="1" applyBorder="1" applyAlignment="1">
      <alignment horizontal="center" vertical="center" wrapText="1"/>
    </xf>
    <xf numFmtId="0" fontId="18" fillId="0" borderId="0" xfId="17" applyFont="1" applyAlignment="1">
      <alignment horizontal="center" vertical="center"/>
    </xf>
    <xf numFmtId="0" fontId="70" fillId="0" borderId="0" xfId="17" applyFont="1" applyAlignment="1">
      <alignment horizontal="left" vertical="center"/>
    </xf>
    <xf numFmtId="20" fontId="15" fillId="0" borderId="0" xfId="17" applyNumberFormat="1" applyFont="1">
      <alignment vertical="center"/>
    </xf>
    <xf numFmtId="0" fontId="60" fillId="0" borderId="0" xfId="0" applyFont="1" applyAlignment="1">
      <alignment vertical="center"/>
    </xf>
    <xf numFmtId="0" fontId="71" fillId="0" borderId="0" xfId="17" applyFont="1" applyAlignment="1">
      <alignment horizontal="left" vertical="center"/>
    </xf>
    <xf numFmtId="0" fontId="72" fillId="0" borderId="0" xfId="17" applyFont="1" applyAlignment="1">
      <alignment horizontal="right" vertical="center"/>
    </xf>
    <xf numFmtId="0" fontId="72" fillId="0" borderId="87" xfId="17" applyFont="1" applyBorder="1" applyAlignment="1">
      <alignment horizontal="left" vertical="center"/>
    </xf>
    <xf numFmtId="0" fontId="73" fillId="0" borderId="0" xfId="17" applyFont="1" applyAlignment="1">
      <alignment horizontal="left" vertical="center"/>
    </xf>
    <xf numFmtId="0" fontId="26" fillId="0" borderId="1" xfId="0" applyFont="1" applyBorder="1" applyAlignment="1">
      <alignment vertical="top" wrapText="1"/>
    </xf>
    <xf numFmtId="0" fontId="66" fillId="7" borderId="1" xfId="17" applyFont="1" applyFill="1" applyBorder="1" applyAlignment="1">
      <alignment horizontal="left" vertical="center" wrapText="1"/>
    </xf>
    <xf numFmtId="0" fontId="75" fillId="0" borderId="0" xfId="17" applyFont="1" applyAlignment="1">
      <alignment horizontal="left" vertical="center"/>
    </xf>
    <xf numFmtId="0" fontId="76" fillId="0" borderId="1" xfId="17" applyFont="1" applyBorder="1" applyAlignment="1">
      <alignment horizontal="center" vertical="center"/>
    </xf>
    <xf numFmtId="0" fontId="50" fillId="0" borderId="1" xfId="17" applyFont="1" applyBorder="1" applyAlignment="1">
      <alignment horizontal="center" vertical="center"/>
    </xf>
    <xf numFmtId="0" fontId="76" fillId="0" borderId="0" xfId="17" applyFont="1" applyAlignment="1">
      <alignment horizontal="center" vertical="center"/>
    </xf>
    <xf numFmtId="0" fontId="50" fillId="0" borderId="0" xfId="17" applyFont="1" applyAlignment="1">
      <alignment horizontal="center" vertical="center"/>
    </xf>
    <xf numFmtId="0" fontId="26" fillId="0" borderId="13" xfId="0" applyFont="1" applyBorder="1" applyAlignment="1">
      <alignment vertical="center" shrinkToFit="1"/>
    </xf>
    <xf numFmtId="0" fontId="15" fillId="7" borderId="41" xfId="0" applyFont="1" applyFill="1" applyBorder="1" applyAlignment="1">
      <alignment horizontal="center" vertical="center"/>
    </xf>
    <xf numFmtId="0" fontId="26" fillId="0" borderId="41" xfId="0" applyFont="1" applyBorder="1" applyAlignment="1">
      <alignment vertical="center" shrinkToFit="1"/>
    </xf>
    <xf numFmtId="0" fontId="17" fillId="7" borderId="41"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26" fillId="0" borderId="41" xfId="0" applyFont="1" applyBorder="1" applyAlignment="1">
      <alignment horizontal="center" vertical="center" shrinkToFit="1"/>
    </xf>
    <xf numFmtId="0" fontId="26" fillId="0" borderId="14" xfId="0" applyFont="1" applyBorder="1" applyAlignment="1">
      <alignment horizontal="center" vertical="center" shrinkToFit="1"/>
    </xf>
    <xf numFmtId="0" fontId="47" fillId="0" borderId="0" xfId="2" applyFont="1" applyAlignment="1">
      <alignment horizontal="center" vertical="center"/>
    </xf>
    <xf numFmtId="0" fontId="15" fillId="4" borderId="1" xfId="0" applyFont="1" applyFill="1" applyBorder="1" applyAlignment="1">
      <alignment horizontal="center" vertical="center"/>
    </xf>
    <xf numFmtId="0" fontId="79" fillId="0" borderId="7" xfId="2" applyFont="1" applyBorder="1" applyAlignment="1">
      <alignment horizontal="center" vertical="center"/>
    </xf>
    <xf numFmtId="12" fontId="79" fillId="0" borderId="0" xfId="2" applyNumberFormat="1" applyFont="1" applyAlignment="1">
      <alignment horizontal="center" vertical="center"/>
    </xf>
    <xf numFmtId="0" fontId="79" fillId="0" borderId="0" xfId="2" applyFont="1" applyAlignment="1">
      <alignment horizontal="center" vertical="center"/>
    </xf>
    <xf numFmtId="0" fontId="39" fillId="0" borderId="14" xfId="0" applyFont="1" applyBorder="1" applyAlignment="1">
      <alignment vertical="center" wrapText="1"/>
    </xf>
    <xf numFmtId="0" fontId="39" fillId="0" borderId="8" xfId="0" applyFont="1" applyBorder="1" applyAlignment="1">
      <alignment vertical="center" wrapText="1"/>
    </xf>
    <xf numFmtId="0" fontId="39" fillId="0" borderId="8" xfId="0" applyFont="1" applyBorder="1" applyAlignment="1">
      <alignment horizontal="right" vertical="center" wrapText="1"/>
    </xf>
    <xf numFmtId="179" fontId="46" fillId="4" borderId="92" xfId="4" applyNumberFormat="1" applyFont="1" applyFill="1" applyBorder="1" applyAlignment="1">
      <alignment horizontal="right" vertical="center"/>
    </xf>
    <xf numFmtId="177" fontId="39" fillId="4" borderId="86" xfId="2" applyNumberFormat="1" applyFont="1" applyFill="1" applyBorder="1" applyAlignment="1">
      <alignment vertical="center" wrapText="1"/>
    </xf>
    <xf numFmtId="177" fontId="39" fillId="4" borderId="93" xfId="2" applyNumberFormat="1" applyFont="1" applyFill="1" applyBorder="1" applyAlignment="1">
      <alignment vertical="center" wrapText="1"/>
    </xf>
    <xf numFmtId="0" fontId="41" fillId="0" borderId="0" xfId="2" applyFont="1" applyAlignment="1">
      <alignment horizontal="center" vertical="center" wrapText="1"/>
    </xf>
    <xf numFmtId="0" fontId="41" fillId="0" borderId="0" xfId="2" applyFont="1" applyAlignment="1">
      <alignment horizontal="center" vertical="center"/>
    </xf>
    <xf numFmtId="179" fontId="46" fillId="0" borderId="94" xfId="4" applyNumberFormat="1" applyFont="1" applyFill="1" applyBorder="1" applyAlignment="1">
      <alignment horizontal="right" vertical="center"/>
    </xf>
    <xf numFmtId="179" fontId="46" fillId="4" borderId="86" xfId="4" applyNumberFormat="1" applyFont="1" applyFill="1" applyBorder="1" applyAlignment="1">
      <alignment horizontal="right" vertical="center"/>
    </xf>
    <xf numFmtId="12" fontId="46" fillId="4" borderId="16" xfId="4" applyNumberFormat="1" applyFont="1" applyFill="1" applyBorder="1" applyAlignment="1">
      <alignment horizontal="right" vertical="center"/>
    </xf>
    <xf numFmtId="177" fontId="39" fillId="0" borderId="95" xfId="2" applyNumberFormat="1" applyFont="1" applyBorder="1" applyAlignment="1">
      <alignment vertical="center" wrapText="1"/>
    </xf>
    <xf numFmtId="177" fontId="39" fillId="0" borderId="0" xfId="2" applyNumberFormat="1" applyFont="1" applyAlignment="1">
      <alignment vertical="center" wrapText="1"/>
    </xf>
    <xf numFmtId="0" fontId="80" fillId="0" borderId="0" xfId="0" applyFont="1"/>
    <xf numFmtId="12" fontId="34" fillId="0" borderId="0" xfId="2" applyNumberFormat="1" applyFont="1"/>
    <xf numFmtId="0" fontId="79" fillId="0" borderId="1" xfId="2" applyFont="1" applyBorder="1" applyAlignment="1">
      <alignment horizontal="center" vertical="center"/>
    </xf>
    <xf numFmtId="0" fontId="79" fillId="0" borderId="1" xfId="2" applyFont="1" applyBorder="1" applyAlignment="1">
      <alignment horizontal="left" vertical="center" wrapText="1"/>
    </xf>
    <xf numFmtId="0" fontId="22" fillId="0" borderId="1" xfId="18" applyFont="1" applyBorder="1">
      <alignment vertical="center"/>
    </xf>
    <xf numFmtId="12" fontId="79" fillId="0" borderId="1" xfId="2" applyNumberFormat="1" applyFont="1" applyBorder="1" applyAlignment="1">
      <alignment horizontal="center" vertical="center"/>
    </xf>
    <xf numFmtId="177" fontId="22" fillId="0" borderId="0" xfId="2" applyNumberFormat="1"/>
    <xf numFmtId="177" fontId="22" fillId="0" borderId="0" xfId="2" applyNumberFormat="1" applyAlignment="1">
      <alignment horizontal="center"/>
    </xf>
    <xf numFmtId="0" fontId="81" fillId="0" borderId="0" xfId="0" applyFont="1"/>
    <xf numFmtId="181" fontId="22" fillId="0" borderId="0" xfId="2" applyNumberFormat="1"/>
    <xf numFmtId="38" fontId="82" fillId="8" borderId="3" xfId="4" applyFont="1" applyFill="1" applyBorder="1" applyAlignment="1">
      <alignment horizontal="center" vertical="center" wrapText="1"/>
    </xf>
    <xf numFmtId="0" fontId="23" fillId="0" borderId="0" xfId="0" applyFont="1"/>
    <xf numFmtId="0" fontId="0" fillId="0" borderId="0" xfId="0" applyAlignment="1">
      <alignment vertical="center"/>
    </xf>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vertical="center"/>
    </xf>
    <xf numFmtId="0" fontId="23" fillId="0" borderId="0" xfId="0" applyFont="1" applyAlignment="1">
      <alignment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2" xfId="1" applyFont="1" applyBorder="1" applyAlignment="1" applyProtection="1">
      <alignment vertical="center" wrapText="1"/>
      <protection locked="0"/>
    </xf>
    <xf numFmtId="0" fontId="15" fillId="0" borderId="12" xfId="1"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5" fillId="0" borderId="0" xfId="1" applyFont="1" applyAlignment="1">
      <alignment horizontal="lef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26" fillId="0" borderId="2" xfId="1" applyFont="1" applyBorder="1" applyAlignment="1" applyProtection="1">
      <alignment horizontal="left" vertical="center" wrapText="1"/>
      <protection locked="0"/>
    </xf>
    <xf numFmtId="0" fontId="26" fillId="0" borderId="12" xfId="1"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8" fontId="26" fillId="0" borderId="11" xfId="1" applyNumberFormat="1" applyFont="1" applyBorder="1" applyAlignment="1" applyProtection="1">
      <alignment horizontal="center" vertical="center"/>
      <protection locked="0"/>
    </xf>
    <xf numFmtId="178" fontId="26" fillId="0" borderId="5" xfId="1" applyNumberFormat="1" applyFont="1" applyBorder="1" applyAlignment="1" applyProtection="1">
      <alignment horizontal="center" vertical="center"/>
      <protection locked="0"/>
    </xf>
    <xf numFmtId="178" fontId="26" fillId="0" borderId="10" xfId="1" applyNumberFormat="1" applyFont="1" applyBorder="1" applyAlignment="1" applyProtection="1">
      <alignment horizontal="center" vertical="center"/>
      <protection locked="0"/>
    </xf>
    <xf numFmtId="178" fontId="26" fillId="0" borderId="9" xfId="1" applyNumberFormat="1" applyFont="1" applyBorder="1" applyAlignment="1" applyProtection="1">
      <alignment horizontal="center" vertical="center"/>
      <protection locked="0"/>
    </xf>
    <xf numFmtId="177" fontId="15" fillId="8" borderId="12" xfId="1" applyNumberFormat="1" applyFont="1" applyFill="1" applyBorder="1" applyAlignment="1">
      <alignment horizontal="center" vertical="center"/>
    </xf>
    <xf numFmtId="177" fontId="15" fillId="8" borderId="3" xfId="1" applyNumberFormat="1" applyFont="1" applyFill="1" applyBorder="1" applyAlignment="1">
      <alignment horizontal="center" vertical="center"/>
    </xf>
    <xf numFmtId="177" fontId="15" fillId="8" borderId="11" xfId="1" applyNumberFormat="1" applyFont="1" applyFill="1" applyBorder="1" applyAlignment="1">
      <alignment horizontal="center" vertical="center"/>
    </xf>
    <xf numFmtId="177" fontId="15" fillId="8" borderId="5" xfId="1" applyNumberFormat="1" applyFont="1" applyFill="1" applyBorder="1" applyAlignment="1">
      <alignment horizontal="center" vertical="center"/>
    </xf>
    <xf numFmtId="177" fontId="15" fillId="8" borderId="0" xfId="1" applyNumberFormat="1" applyFont="1" applyFill="1" applyAlignment="1">
      <alignment horizontal="center" vertical="center"/>
    </xf>
    <xf numFmtId="177" fontId="15" fillId="8" borderId="7" xfId="1" applyNumberFormat="1" applyFont="1" applyFill="1" applyBorder="1" applyAlignment="1">
      <alignment horizontal="center" vertical="center"/>
    </xf>
    <xf numFmtId="177" fontId="15" fillId="8" borderId="10" xfId="1" applyNumberFormat="1" applyFont="1" applyFill="1" applyBorder="1" applyAlignment="1">
      <alignment horizontal="center" vertical="center"/>
    </xf>
    <xf numFmtId="177" fontId="15" fillId="8" borderId="9" xfId="1" applyNumberFormat="1" applyFont="1" applyFill="1" applyBorder="1" applyAlignment="1">
      <alignment horizontal="center" vertical="center"/>
    </xf>
    <xf numFmtId="0" fontId="15" fillId="0" borderId="0" xfId="1" applyFont="1" applyAlignment="1">
      <alignment horizontal="right" vertical="center"/>
    </xf>
    <xf numFmtId="0" fontId="27" fillId="0" borderId="1" xfId="11" applyFont="1" applyBorder="1" applyAlignment="1">
      <alignment horizontal="center" vertical="center"/>
    </xf>
    <xf numFmtId="0" fontId="27" fillId="0" borderId="1" xfId="11" applyFont="1" applyBorder="1" applyAlignment="1">
      <alignment horizontal="left" vertical="center"/>
    </xf>
    <xf numFmtId="0" fontId="52" fillId="7" borderId="13" xfId="11" applyFont="1" applyFill="1" applyBorder="1" applyAlignment="1">
      <alignment horizontal="center" vertical="center"/>
    </xf>
    <xf numFmtId="0" fontId="52" fillId="7" borderId="14" xfId="11" applyFont="1" applyFill="1" applyBorder="1" applyAlignment="1">
      <alignment horizontal="center" vertical="center"/>
    </xf>
    <xf numFmtId="0" fontId="26" fillId="8" borderId="1" xfId="11" applyFont="1" applyFill="1" applyBorder="1" applyAlignment="1">
      <alignment horizontal="center" vertical="center" wrapText="1"/>
    </xf>
    <xf numFmtId="0" fontId="27" fillId="0" borderId="1" xfId="11" applyFont="1" applyBorder="1" applyAlignment="1">
      <alignment horizontal="center" vertical="center" wrapText="1"/>
    </xf>
    <xf numFmtId="0" fontId="52" fillId="7" borderId="15" xfId="11" applyFont="1" applyFill="1" applyBorder="1" applyAlignment="1">
      <alignment horizontal="center" vertical="center"/>
    </xf>
    <xf numFmtId="0" fontId="52" fillId="7" borderId="13" xfId="11" applyFont="1" applyFill="1" applyBorder="1" applyAlignment="1">
      <alignment horizontal="center" vertical="center" wrapText="1"/>
    </xf>
    <xf numFmtId="0" fontId="52" fillId="7" borderId="14" xfId="11" applyFont="1" applyFill="1" applyBorder="1" applyAlignment="1">
      <alignment horizontal="center" vertical="center" wrapText="1"/>
    </xf>
    <xf numFmtId="0" fontId="27" fillId="7" borderId="1" xfId="11" applyFont="1" applyFill="1" applyBorder="1" applyAlignment="1">
      <alignment horizontal="center" vertical="center"/>
    </xf>
    <xf numFmtId="0" fontId="26" fillId="8" borderId="1" xfId="11" applyFont="1" applyFill="1" applyBorder="1" applyAlignment="1">
      <alignment horizontal="left" vertical="center"/>
    </xf>
    <xf numFmtId="0" fontId="27" fillId="7" borderId="2" xfId="11" applyFont="1" applyFill="1" applyBorder="1" applyAlignment="1">
      <alignment horizontal="center" vertical="center"/>
    </xf>
    <xf numFmtId="0" fontId="27" fillId="7" borderId="12" xfId="11" applyFont="1" applyFill="1" applyBorder="1" applyAlignment="1">
      <alignment horizontal="center" vertical="center"/>
    </xf>
    <xf numFmtId="0" fontId="23" fillId="0" borderId="0" xfId="11" applyFont="1" applyAlignment="1">
      <alignment horizontal="center" vertical="center"/>
    </xf>
    <xf numFmtId="0" fontId="55" fillId="0" borderId="1" xfId="11" applyFont="1" applyBorder="1" applyAlignment="1">
      <alignment horizontal="center" vertical="center" wrapText="1" shrinkToFit="1"/>
    </xf>
    <xf numFmtId="0" fontId="26" fillId="8" borderId="1" xfId="11" applyFont="1" applyFill="1" applyBorder="1" applyAlignment="1">
      <alignment horizontal="center" vertical="center" wrapText="1" shrinkToFit="1"/>
    </xf>
    <xf numFmtId="0" fontId="26" fillId="8" borderId="1" xfId="11" applyFont="1" applyFill="1" applyBorder="1" applyAlignment="1">
      <alignment horizontal="left" vertical="center" wrapText="1"/>
    </xf>
    <xf numFmtId="0" fontId="15"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26" fillId="0" borderId="1" xfId="0" applyFont="1" applyBorder="1" applyAlignment="1">
      <alignment horizontal="left" vertical="center"/>
    </xf>
    <xf numFmtId="0" fontId="51" fillId="0" borderId="1" xfId="0" applyFont="1" applyBorder="1" applyAlignment="1">
      <alignment horizontal="left" vertical="center"/>
    </xf>
    <xf numFmtId="0" fontId="26" fillId="0" borderId="1" xfId="0" applyFont="1" applyBorder="1" applyAlignment="1">
      <alignment vertical="center"/>
    </xf>
    <xf numFmtId="0" fontId="51" fillId="0" borderId="1" xfId="0" applyFont="1" applyBorder="1" applyAlignment="1">
      <alignment vertical="center"/>
    </xf>
    <xf numFmtId="0" fontId="26" fillId="0" borderId="13" xfId="0" applyFont="1" applyBorder="1" applyAlignment="1">
      <alignment vertical="center"/>
    </xf>
    <xf numFmtId="0" fontId="51" fillId="0" borderId="13" xfId="0" applyFont="1" applyBorder="1" applyAlignment="1">
      <alignment vertical="center"/>
    </xf>
    <xf numFmtId="0" fontId="26" fillId="4" borderId="2" xfId="0" applyFont="1" applyFill="1" applyBorder="1" applyAlignment="1">
      <alignment vertical="center"/>
    </xf>
    <xf numFmtId="0" fontId="26" fillId="4" borderId="12" xfId="0" applyFont="1" applyFill="1" applyBorder="1" applyAlignment="1">
      <alignment vertical="center"/>
    </xf>
    <xf numFmtId="0" fontId="26" fillId="4" borderId="3" xfId="0" applyFont="1" applyFill="1" applyBorder="1" applyAlignment="1">
      <alignment vertical="center"/>
    </xf>
    <xf numFmtId="0" fontId="51" fillId="0" borderId="13" xfId="0" applyFont="1" applyBorder="1" applyAlignment="1">
      <alignment vertical="top" wrapText="1"/>
    </xf>
    <xf numFmtId="0" fontId="67" fillId="0" borderId="15" xfId="0" applyFont="1" applyBorder="1" applyAlignment="1">
      <alignment vertical="top" wrapText="1"/>
    </xf>
    <xf numFmtId="0" fontId="67" fillId="0" borderId="14" xfId="0" applyFont="1" applyBorder="1" applyAlignment="1">
      <alignment vertical="top" wrapText="1"/>
    </xf>
    <xf numFmtId="0" fontId="15" fillId="2" borderId="0" xfId="0" applyFont="1" applyFill="1" applyAlignment="1">
      <alignment horizontal="left" vertical="center" wrapText="1"/>
    </xf>
    <xf numFmtId="0" fontId="56" fillId="0" borderId="1" xfId="0" applyFont="1" applyBorder="1" applyAlignment="1">
      <alignment vertical="center"/>
    </xf>
    <xf numFmtId="0" fontId="57" fillId="0" borderId="1" xfId="0" applyFont="1" applyBorder="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16" fillId="0" borderId="0" xfId="0" applyFont="1" applyAlignment="1">
      <alignment horizontal="center" vertical="center"/>
    </xf>
    <xf numFmtId="0" fontId="15" fillId="7"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7" borderId="1" xfId="0" applyFont="1" applyFill="1" applyBorder="1" applyAlignment="1">
      <alignment horizontal="center" vertical="center" wrapText="1"/>
    </xf>
    <xf numFmtId="0" fontId="50" fillId="0" borderId="1" xfId="0" applyFont="1" applyBorder="1" applyAlignment="1">
      <alignment horizontal="left" vertical="center" wrapText="1"/>
    </xf>
    <xf numFmtId="0" fontId="26" fillId="0" borderId="1" xfId="0" applyFont="1" applyBorder="1" applyAlignment="1">
      <alignment horizontal="left" vertical="center" wrapText="1"/>
    </xf>
    <xf numFmtId="0" fontId="23" fillId="0" borderId="1" xfId="0" applyFont="1" applyBorder="1" applyAlignment="1">
      <alignment horizontal="left" vertical="center"/>
    </xf>
    <xf numFmtId="0" fontId="25" fillId="0" borderId="1" xfId="0" applyFont="1" applyBorder="1" applyAlignment="1">
      <alignment horizontal="left" vertical="center" wrapText="1" indent="1"/>
    </xf>
    <xf numFmtId="0" fontId="23" fillId="0" borderId="1" xfId="0" applyFont="1" applyBorder="1" applyAlignment="1">
      <alignment horizontal="left" vertical="center" indent="1"/>
    </xf>
    <xf numFmtId="0" fontId="23" fillId="7" borderId="1" xfId="0" applyFont="1" applyFill="1" applyBorder="1" applyAlignment="1">
      <alignment horizontal="center" vertical="center"/>
    </xf>
    <xf numFmtId="0" fontId="23" fillId="0" borderId="13" xfId="0" applyFont="1" applyBorder="1" applyAlignment="1">
      <alignment horizontal="left" vertical="center" indent="1"/>
    </xf>
    <xf numFmtId="0" fontId="23" fillId="0" borderId="14" xfId="0" applyFont="1" applyBorder="1" applyAlignment="1">
      <alignment horizontal="left" vertical="center" indent="1"/>
    </xf>
    <xf numFmtId="0" fontId="25" fillId="0" borderId="1" xfId="0" applyFont="1" applyBorder="1" applyAlignment="1">
      <alignment horizontal="left" vertical="center"/>
    </xf>
    <xf numFmtId="0" fontId="23" fillId="7" borderId="1" xfId="0" applyFont="1" applyFill="1" applyBorder="1" applyAlignment="1">
      <alignment horizontal="left" vertical="center" wrapText="1"/>
    </xf>
    <xf numFmtId="0" fontId="23" fillId="0" borderId="1" xfId="0" applyFont="1" applyBorder="1" applyAlignment="1">
      <alignment horizontal="center" vertical="center"/>
    </xf>
    <xf numFmtId="0" fontId="25" fillId="0" borderId="1" xfId="0" applyFont="1" applyBorder="1" applyAlignment="1">
      <alignment horizontal="left" vertical="center" indent="1"/>
    </xf>
    <xf numFmtId="0" fontId="2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17" applyFont="1" applyAlignment="1">
      <alignment horizontal="left" vertical="center" wrapText="1"/>
    </xf>
    <xf numFmtId="0" fontId="71" fillId="0" borderId="0" xfId="17" applyFont="1" applyAlignment="1">
      <alignment horizontal="right" vertical="center"/>
    </xf>
    <xf numFmtId="0" fontId="74" fillId="0" borderId="0" xfId="0" applyFont="1" applyAlignment="1">
      <alignment horizontal="right" vertical="center"/>
    </xf>
    <xf numFmtId="0" fontId="71" fillId="0" borderId="89" xfId="17" applyFont="1" applyBorder="1" applyAlignment="1">
      <alignment horizontal="right" vertical="center"/>
    </xf>
    <xf numFmtId="0" fontId="71" fillId="0" borderId="88" xfId="17" applyFont="1" applyBorder="1" applyAlignment="1">
      <alignment horizontal="right" vertical="center"/>
    </xf>
    <xf numFmtId="0" fontId="27" fillId="0" borderId="0" xfId="2" applyFont="1" applyAlignment="1">
      <alignment horizontal="left" vertical="center" wrapText="1"/>
    </xf>
    <xf numFmtId="0" fontId="23" fillId="7" borderId="1" xfId="2" applyFont="1" applyFill="1" applyBorder="1" applyAlignment="1">
      <alignment horizontal="center" vertical="center"/>
    </xf>
    <xf numFmtId="0" fontId="30" fillId="7" borderId="84" xfId="2" applyFont="1" applyFill="1" applyBorder="1" applyAlignment="1">
      <alignment horizontal="center" vertical="center"/>
    </xf>
    <xf numFmtId="0" fontId="0" fillId="7" borderId="85" xfId="0" applyFill="1" applyBorder="1" applyAlignment="1">
      <alignment horizontal="center" vertical="center"/>
    </xf>
    <xf numFmtId="0" fontId="30" fillId="0" borderId="0" xfId="2" applyFont="1" applyAlignment="1">
      <alignment horizontal="center" vertical="center"/>
    </xf>
    <xf numFmtId="0" fontId="23" fillId="8" borderId="1" xfId="2" applyFont="1" applyFill="1" applyBorder="1" applyAlignment="1">
      <alignment horizontal="left" vertical="center"/>
    </xf>
    <xf numFmtId="0" fontId="23" fillId="0" borderId="20" xfId="5" applyFont="1" applyBorder="1" applyAlignment="1">
      <alignment horizontal="center" vertical="center" wrapText="1" shrinkToFit="1"/>
    </xf>
    <xf numFmtId="0" fontId="23" fillId="0" borderId="5" xfId="5" applyFont="1" applyBorder="1" applyAlignment="1">
      <alignment horizontal="center" vertical="center" wrapText="1" shrinkToFit="1"/>
    </xf>
    <xf numFmtId="0" fontId="23" fillId="0" borderId="48" xfId="5" applyFont="1" applyBorder="1" applyAlignment="1">
      <alignment horizontal="center" vertical="center" wrapText="1" shrinkToFit="1"/>
    </xf>
    <xf numFmtId="0" fontId="23" fillId="0" borderId="9" xfId="5" applyFont="1" applyBorder="1" applyAlignment="1">
      <alignment horizontal="center" vertical="center" wrapText="1" shrinkToFit="1"/>
    </xf>
    <xf numFmtId="0" fontId="23" fillId="0" borderId="2" xfId="5" applyFont="1" applyBorder="1" applyAlignment="1">
      <alignment horizontal="center" vertical="center" wrapText="1" shrinkToFit="1"/>
    </xf>
    <xf numFmtId="0" fontId="23" fillId="0" borderId="3" xfId="5" applyFont="1" applyBorder="1" applyAlignment="1">
      <alignment horizontal="center" vertical="center" wrapText="1" shrinkToFit="1"/>
    </xf>
    <xf numFmtId="0" fontId="23" fillId="0" borderId="49" xfId="5" applyFont="1" applyBorder="1" applyAlignment="1">
      <alignment horizontal="center" vertical="center" wrapText="1" shrinkToFit="1"/>
    </xf>
    <xf numFmtId="0" fontId="23" fillId="0" borderId="50" xfId="5" applyFont="1" applyBorder="1" applyAlignment="1">
      <alignment horizontal="center" vertical="center" shrinkToFit="1"/>
    </xf>
    <xf numFmtId="0" fontId="42" fillId="0" borderId="0" xfId="3" applyFont="1" applyAlignment="1">
      <alignment vertical="center" wrapText="1"/>
    </xf>
    <xf numFmtId="0" fontId="39" fillId="2" borderId="0" xfId="3" applyFont="1" applyFill="1" applyAlignment="1">
      <alignment horizontal="center" vertical="center" wrapText="1"/>
    </xf>
    <xf numFmtId="0" fontId="41" fillId="5" borderId="4" xfId="2" applyFont="1" applyFill="1" applyBorder="1" applyAlignment="1">
      <alignment horizontal="center" vertical="center" shrinkToFit="1"/>
    </xf>
    <xf numFmtId="0" fontId="41" fillId="5" borderId="5" xfId="2" applyFont="1" applyFill="1" applyBorder="1" applyAlignment="1">
      <alignment horizontal="center" vertical="center" shrinkToFit="1"/>
    </xf>
    <xf numFmtId="0" fontId="41" fillId="6" borderId="4" xfId="2" applyFont="1" applyFill="1" applyBorder="1" applyAlignment="1">
      <alignment horizontal="center" vertical="center" shrinkToFit="1"/>
    </xf>
    <xf numFmtId="0" fontId="41" fillId="6" borderId="3" xfId="2" applyFont="1" applyFill="1" applyBorder="1" applyAlignment="1">
      <alignment horizontal="center" vertical="center" shrinkToFit="1"/>
    </xf>
    <xf numFmtId="0" fontId="23" fillId="0" borderId="44" xfId="2" applyFont="1" applyBorder="1" applyAlignment="1">
      <alignment horizontal="center" vertical="center" shrinkToFit="1"/>
    </xf>
    <xf numFmtId="0" fontId="23" fillId="0" borderId="45" xfId="2" applyFont="1" applyBorder="1" applyAlignment="1">
      <alignment horizontal="center" vertical="center" shrinkToFit="1"/>
    </xf>
    <xf numFmtId="0" fontId="34" fillId="2" borderId="18" xfId="2" applyFont="1" applyFill="1" applyBorder="1" applyAlignment="1">
      <alignment horizontal="center" vertical="center" wrapText="1"/>
    </xf>
    <xf numFmtId="0" fontId="34" fillId="2" borderId="22" xfId="2" applyFont="1" applyFill="1" applyBorder="1" applyAlignment="1">
      <alignment horizontal="center" vertical="center" wrapText="1"/>
    </xf>
    <xf numFmtId="0" fontId="34" fillId="2" borderId="19" xfId="2" applyFont="1" applyFill="1" applyBorder="1" applyAlignment="1">
      <alignment horizontal="center" vertical="center" wrapText="1"/>
    </xf>
    <xf numFmtId="0" fontId="23" fillId="0" borderId="47" xfId="2" applyFont="1" applyBorder="1" applyAlignment="1">
      <alignment horizontal="center" vertical="center" shrinkToFit="1"/>
    </xf>
    <xf numFmtId="0" fontId="23" fillId="0" borderId="1" xfId="2" applyFont="1" applyBorder="1" applyAlignment="1">
      <alignment horizontal="center" vertical="center" shrinkToFi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34" fillId="0" borderId="27" xfId="2" applyFont="1" applyBorder="1" applyAlignment="1">
      <alignment horizontal="left" vertical="center" wrapText="1"/>
    </xf>
    <xf numFmtId="0" fontId="34" fillId="0" borderId="28" xfId="2" applyFont="1" applyBorder="1" applyAlignment="1">
      <alignment horizontal="left" vertical="center" wrapText="1"/>
    </xf>
    <xf numFmtId="0" fontId="34" fillId="0" borderId="29" xfId="2" applyFont="1" applyBorder="1" applyAlignment="1">
      <alignment horizontal="left" vertical="center" wrapText="1"/>
    </xf>
    <xf numFmtId="0" fontId="34" fillId="0" borderId="30" xfId="2" applyFont="1" applyBorder="1" applyAlignment="1">
      <alignment horizontal="left" vertical="center" wrapText="1"/>
    </xf>
    <xf numFmtId="0" fontId="34" fillId="2" borderId="4"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0" borderId="13" xfId="2" applyFont="1" applyBorder="1" applyAlignment="1">
      <alignment horizontal="center" vertical="center" wrapText="1"/>
    </xf>
    <xf numFmtId="0" fontId="34" fillId="0" borderId="14" xfId="2" applyFont="1" applyBorder="1" applyAlignment="1">
      <alignment horizontal="center" vertical="center" wrapText="1"/>
    </xf>
    <xf numFmtId="0" fontId="47" fillId="0" borderId="0" xfId="2" applyFont="1" applyAlignment="1">
      <alignment horizontal="center" vertical="center"/>
    </xf>
    <xf numFmtId="0" fontId="79" fillId="8" borderId="2" xfId="2" applyFont="1" applyFill="1" applyBorder="1" applyAlignment="1">
      <alignment horizontal="left" vertical="center"/>
    </xf>
    <xf numFmtId="0" fontId="0" fillId="8" borderId="12" xfId="0" applyFill="1" applyBorder="1" applyAlignment="1">
      <alignment horizontal="left" vertical="center"/>
    </xf>
    <xf numFmtId="0" fontId="0" fillId="8" borderId="3" xfId="0" applyFill="1" applyBorder="1" applyAlignment="1">
      <alignment horizontal="left" vertical="center"/>
    </xf>
    <xf numFmtId="0" fontId="34" fillId="0" borderId="4" xfId="3" applyFont="1" applyBorder="1" applyAlignment="1">
      <alignment horizontal="center" vertical="center"/>
    </xf>
    <xf numFmtId="0" fontId="34" fillId="0" borderId="11" xfId="3" applyFont="1" applyBorder="1" applyAlignment="1">
      <alignment horizontal="center" vertical="center"/>
    </xf>
    <xf numFmtId="0" fontId="34" fillId="0" borderId="6" xfId="3" applyFont="1" applyBorder="1" applyAlignment="1">
      <alignment horizontal="center" vertical="center"/>
    </xf>
    <xf numFmtId="0" fontId="34" fillId="0" borderId="0" xfId="3" applyFont="1" applyAlignment="1">
      <alignment horizontal="center" vertical="center"/>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9" fillId="0" borderId="12"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21" xfId="3" applyFont="1" applyBorder="1" applyAlignment="1">
      <alignment horizontal="center" vertical="center" wrapText="1"/>
    </xf>
    <xf numFmtId="0" fontId="40" fillId="0" borderId="18" xfId="3" applyFont="1" applyBorder="1" applyAlignment="1">
      <alignment horizontal="center" vertical="center" wrapText="1"/>
    </xf>
    <xf numFmtId="0" fontId="40" fillId="0" borderId="22" xfId="3" applyFont="1" applyBorder="1" applyAlignment="1">
      <alignment horizontal="center" vertical="center" wrapText="1"/>
    </xf>
    <xf numFmtId="0" fontId="39" fillId="0" borderId="5" xfId="3" applyFont="1" applyBorder="1" applyAlignment="1">
      <alignment horizontal="center" vertical="center" wrapText="1"/>
    </xf>
    <xf numFmtId="0" fontId="39" fillId="0" borderId="7" xfId="3" applyFont="1" applyBorder="1" applyAlignment="1">
      <alignment horizontal="center" vertical="center" wrapText="1"/>
    </xf>
    <xf numFmtId="177" fontId="22" fillId="0" borderId="0" xfId="2" applyNumberFormat="1"/>
    <xf numFmtId="0" fontId="41" fillId="6" borderId="54" xfId="2" applyFont="1" applyFill="1" applyBorder="1" applyAlignment="1">
      <alignment horizontal="center" vertical="center"/>
    </xf>
    <xf numFmtId="0" fontId="41" fillId="6" borderId="55" xfId="2" applyFont="1" applyFill="1" applyBorder="1" applyAlignment="1">
      <alignment horizontal="center" vertical="center"/>
    </xf>
    <xf numFmtId="0" fontId="41" fillId="6" borderId="56" xfId="2" applyFont="1" applyFill="1" applyBorder="1" applyAlignment="1">
      <alignment horizontal="center" vertical="center"/>
    </xf>
    <xf numFmtId="0" fontId="41" fillId="6" borderId="76" xfId="2" applyFont="1" applyFill="1" applyBorder="1" applyAlignment="1">
      <alignment horizontal="center" vertical="center"/>
    </xf>
    <xf numFmtId="0" fontId="41" fillId="6" borderId="77" xfId="2" applyFont="1" applyFill="1" applyBorder="1" applyAlignment="1">
      <alignment horizontal="center" vertical="center"/>
    </xf>
    <xf numFmtId="0" fontId="41" fillId="6" borderId="66" xfId="2" applyFont="1" applyFill="1" applyBorder="1" applyAlignment="1">
      <alignment horizontal="center" vertical="center"/>
    </xf>
    <xf numFmtId="0" fontId="41" fillId="4" borderId="82" xfId="2" applyFont="1" applyFill="1" applyBorder="1" applyAlignment="1">
      <alignment horizontal="center" vertical="center" wrapText="1"/>
    </xf>
    <xf numFmtId="0" fontId="41" fillId="4" borderId="60" xfId="2" applyFont="1" applyFill="1" applyBorder="1" applyAlignment="1">
      <alignment horizontal="center" vertical="center"/>
    </xf>
    <xf numFmtId="0" fontId="41" fillId="4" borderId="62" xfId="2" applyFont="1" applyFill="1" applyBorder="1" applyAlignment="1">
      <alignment horizontal="center" vertical="center"/>
    </xf>
    <xf numFmtId="0" fontId="41" fillId="4" borderId="90" xfId="2" applyFont="1" applyFill="1" applyBorder="1" applyAlignment="1">
      <alignment horizontal="center" vertical="center" wrapText="1"/>
    </xf>
    <xf numFmtId="0" fontId="41" fillId="4" borderId="86" xfId="2" applyFont="1" applyFill="1" applyBorder="1" applyAlignment="1">
      <alignment horizontal="center" vertical="center"/>
    </xf>
    <xf numFmtId="0" fontId="41" fillId="4" borderId="91" xfId="2" applyFont="1" applyFill="1" applyBorder="1" applyAlignment="1">
      <alignment horizontal="center" vertical="center"/>
    </xf>
    <xf numFmtId="0" fontId="34" fillId="0" borderId="0" xfId="2" applyFont="1" applyAlignment="1">
      <alignment horizontal="left" vertical="center" wrapText="1"/>
    </xf>
    <xf numFmtId="0" fontId="34" fillId="0" borderId="86" xfId="2" applyFont="1" applyBorder="1" applyAlignment="1">
      <alignment horizontal="left" vertical="center" wrapText="1"/>
    </xf>
    <xf numFmtId="0" fontId="41" fillId="5" borderId="54" xfId="2" applyFont="1" applyFill="1" applyBorder="1" applyAlignment="1">
      <alignment horizontal="center" vertical="center"/>
    </xf>
    <xf numFmtId="0" fontId="41" fillId="5" borderId="55" xfId="2" applyFont="1" applyFill="1" applyBorder="1" applyAlignment="1">
      <alignment horizontal="center" vertical="center"/>
    </xf>
    <xf numFmtId="0" fontId="41" fillId="5" borderId="56" xfId="2" applyFont="1" applyFill="1" applyBorder="1" applyAlignment="1">
      <alignment horizontal="center" vertical="center"/>
    </xf>
    <xf numFmtId="0" fontId="23" fillId="6" borderId="22" xfId="2" applyFont="1" applyFill="1" applyBorder="1" applyAlignment="1">
      <alignment horizontal="center" vertical="center" textRotation="255"/>
    </xf>
    <xf numFmtId="0" fontId="44" fillId="6" borderId="18" xfId="2" applyFont="1" applyFill="1" applyBorder="1" applyAlignment="1">
      <alignment horizontal="center" vertical="center" wrapText="1"/>
    </xf>
    <xf numFmtId="0" fontId="44" fillId="6" borderId="24" xfId="2" applyFont="1" applyFill="1" applyBorder="1" applyAlignment="1">
      <alignment horizontal="center" vertical="center" wrapText="1"/>
    </xf>
    <xf numFmtId="37" fontId="39" fillId="6" borderId="55" xfId="6" applyFont="1" applyFill="1" applyBorder="1" applyAlignment="1">
      <alignment horizontal="center" vertical="center" wrapText="1"/>
    </xf>
    <xf numFmtId="37" fontId="39" fillId="6" borderId="56" xfId="6" applyFont="1" applyFill="1" applyBorder="1" applyAlignment="1">
      <alignment horizontal="center" vertical="center" wrapText="1"/>
    </xf>
    <xf numFmtId="0" fontId="44" fillId="6" borderId="65" xfId="2" applyFont="1" applyFill="1" applyBorder="1" applyAlignment="1">
      <alignment horizontal="center" vertical="center" wrapText="1"/>
    </xf>
    <xf numFmtId="0" fontId="27" fillId="5" borderId="18" xfId="2" applyFont="1" applyFill="1" applyBorder="1" applyAlignment="1">
      <alignment horizontal="center" vertical="center" textRotation="255"/>
    </xf>
    <xf numFmtId="0" fontId="27" fillId="5" borderId="22" xfId="2" applyFont="1" applyFill="1" applyBorder="1" applyAlignment="1">
      <alignment horizontal="center" vertical="center" textRotation="255"/>
    </xf>
    <xf numFmtId="0" fontId="44" fillId="6" borderId="22" xfId="2" applyFont="1" applyFill="1" applyBorder="1" applyAlignment="1">
      <alignment horizontal="center" vertical="center" wrapText="1"/>
    </xf>
    <xf numFmtId="37" fontId="39" fillId="6" borderId="77" xfId="6" applyFont="1" applyFill="1" applyBorder="1" applyAlignment="1">
      <alignment horizontal="center" vertical="center" wrapText="1"/>
    </xf>
    <xf numFmtId="37" fontId="39" fillId="6" borderId="66" xfId="6" applyFont="1" applyFill="1" applyBorder="1" applyAlignment="1">
      <alignment horizontal="center" vertical="center" wrapText="1"/>
    </xf>
    <xf numFmtId="0" fontId="44" fillId="5" borderId="58" xfId="2" applyFont="1" applyFill="1" applyBorder="1" applyAlignment="1">
      <alignment horizontal="center" vertical="center" wrapText="1"/>
    </xf>
    <xf numFmtId="0" fontId="44" fillId="5" borderId="54" xfId="2" applyFont="1" applyFill="1" applyBorder="1" applyAlignment="1">
      <alignment horizontal="center" vertical="center" wrapText="1"/>
    </xf>
    <xf numFmtId="37" fontId="39" fillId="5" borderId="55" xfId="6" applyFont="1" applyFill="1" applyBorder="1" applyAlignment="1">
      <alignment horizontal="center" vertical="center" wrapText="1"/>
    </xf>
    <xf numFmtId="37" fontId="39" fillId="5" borderId="56" xfId="6" applyFont="1" applyFill="1" applyBorder="1" applyAlignment="1">
      <alignment horizontal="center" vertical="center" wrapText="1"/>
    </xf>
    <xf numFmtId="0" fontId="44" fillId="5" borderId="76" xfId="2" applyFont="1" applyFill="1" applyBorder="1" applyAlignment="1">
      <alignment horizontal="center" vertical="center" wrapText="1"/>
    </xf>
    <xf numFmtId="37" fontId="39" fillId="5" borderId="77" xfId="6" applyFont="1" applyFill="1" applyBorder="1" applyAlignment="1">
      <alignment horizontal="center" vertical="center" wrapText="1"/>
    </xf>
    <xf numFmtId="37" fontId="39" fillId="5" borderId="66" xfId="6" applyFont="1" applyFill="1" applyBorder="1" applyAlignment="1">
      <alignment horizontal="center" vertical="center" wrapText="1"/>
    </xf>
    <xf numFmtId="177" fontId="34" fillId="7" borderId="71" xfId="2" applyNumberFormat="1" applyFont="1" applyFill="1" applyBorder="1" applyAlignment="1">
      <alignment horizontal="center" vertical="center" wrapText="1"/>
    </xf>
    <xf numFmtId="177" fontId="34" fillId="7" borderId="72" xfId="2" applyNumberFormat="1" applyFont="1" applyFill="1" applyBorder="1" applyAlignment="1">
      <alignment horizontal="center" vertical="center" wrapText="1"/>
    </xf>
    <xf numFmtId="0" fontId="34" fillId="7" borderId="52" xfId="2" applyFont="1" applyFill="1" applyBorder="1" applyAlignment="1">
      <alignment horizontal="center" vertical="center"/>
    </xf>
    <xf numFmtId="0" fontId="34" fillId="7" borderId="53" xfId="2" applyFont="1" applyFill="1" applyBorder="1" applyAlignment="1">
      <alignment horizontal="center" vertical="center"/>
    </xf>
    <xf numFmtId="0" fontId="48" fillId="0" borderId="0" xfId="2" applyFont="1" applyAlignment="1">
      <alignment horizontal="center" vertical="center"/>
    </xf>
    <xf numFmtId="0" fontId="27" fillId="7" borderId="44" xfId="2" applyFont="1" applyFill="1" applyBorder="1" applyAlignment="1">
      <alignment horizontal="center" vertical="center"/>
    </xf>
    <xf numFmtId="0" fontId="27" fillId="7" borderId="49" xfId="2" applyFont="1" applyFill="1" applyBorder="1" applyAlignment="1">
      <alignment horizontal="center" vertical="center"/>
    </xf>
    <xf numFmtId="0" fontId="34" fillId="7" borderId="67"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7" xfId="2" applyFont="1" applyFill="1" applyBorder="1" applyAlignment="1">
      <alignment horizontal="center" vertical="center" shrinkToFit="1"/>
    </xf>
    <xf numFmtId="0" fontId="34" fillId="7" borderId="63" xfId="2" applyFont="1" applyFill="1" applyBorder="1" applyAlignment="1">
      <alignment horizontal="center" vertical="center" shrinkToFit="1"/>
    </xf>
    <xf numFmtId="0" fontId="34" fillId="7" borderId="68" xfId="2" applyFont="1" applyFill="1" applyBorder="1" applyAlignment="1">
      <alignment horizontal="center" vertical="center"/>
    </xf>
    <xf numFmtId="0" fontId="34" fillId="7" borderId="69" xfId="2" applyFont="1" applyFill="1" applyBorder="1" applyAlignment="1">
      <alignment horizontal="center" vertical="center"/>
    </xf>
    <xf numFmtId="177" fontId="34" fillId="7" borderId="67" xfId="4" applyNumberFormat="1" applyFont="1" applyFill="1" applyBorder="1" applyAlignment="1" applyProtection="1">
      <alignment horizontal="center" vertical="center" wrapText="1"/>
    </xf>
    <xf numFmtId="177" fontId="34" fillId="7" borderId="63" xfId="4" applyNumberFormat="1" applyFont="1" applyFill="1" applyBorder="1" applyAlignment="1" applyProtection="1">
      <alignment horizontal="center" vertical="center" wrapText="1"/>
    </xf>
    <xf numFmtId="177" fontId="39" fillId="7" borderId="67" xfId="4" applyNumberFormat="1" applyFont="1" applyFill="1" applyBorder="1" applyAlignment="1" applyProtection="1">
      <alignment horizontal="center" vertical="center" wrapText="1"/>
    </xf>
    <xf numFmtId="177" fontId="39" fillId="7" borderId="63" xfId="4" applyNumberFormat="1" applyFont="1" applyFill="1" applyBorder="1" applyAlignment="1" applyProtection="1">
      <alignment horizontal="center" vertical="center" wrapText="1"/>
    </xf>
    <xf numFmtId="177" fontId="39" fillId="7" borderId="67" xfId="4" quotePrefix="1" applyNumberFormat="1" applyFont="1" applyFill="1" applyBorder="1" applyAlignment="1" applyProtection="1">
      <alignment horizontal="center" vertical="center" wrapText="1"/>
    </xf>
    <xf numFmtId="177" fontId="39" fillId="7" borderId="63" xfId="4" quotePrefix="1" applyNumberFormat="1" applyFont="1" applyFill="1" applyBorder="1" applyAlignment="1" applyProtection="1">
      <alignment horizontal="center" vertical="center" wrapText="1"/>
    </xf>
    <xf numFmtId="0" fontId="23" fillId="0" borderId="2" xfId="0" applyFont="1" applyBorder="1" applyAlignment="1">
      <alignment horizontal="left" vertical="center" indent="1"/>
    </xf>
    <xf numFmtId="0" fontId="23" fillId="0" borderId="12" xfId="0" applyFont="1" applyBorder="1" applyAlignment="1">
      <alignment horizontal="left" vertical="center" indent="1"/>
    </xf>
    <xf numFmtId="0" fontId="23" fillId="0" borderId="3" xfId="0" applyFont="1" applyBorder="1" applyAlignment="1">
      <alignment horizontal="left" vertical="center" indent="1"/>
    </xf>
    <xf numFmtId="0" fontId="23" fillId="0" borderId="8" xfId="0" applyFont="1" applyBorder="1" applyAlignment="1">
      <alignment horizontal="left" vertical="center" indent="1"/>
    </xf>
    <xf numFmtId="0" fontId="23" fillId="0" borderId="10" xfId="0" applyFont="1" applyBorder="1" applyAlignment="1">
      <alignment horizontal="left" vertical="center" indent="1"/>
    </xf>
    <xf numFmtId="0" fontId="23" fillId="0" borderId="9" xfId="0" applyFont="1" applyBorder="1" applyAlignment="1">
      <alignment horizontal="left" vertical="center" indent="1"/>
    </xf>
    <xf numFmtId="0" fontId="23" fillId="0" borderId="4" xfId="0" applyFont="1" applyBorder="1" applyAlignment="1">
      <alignment horizontal="left" vertical="center" indent="1"/>
    </xf>
    <xf numFmtId="0" fontId="23" fillId="0" borderId="11" xfId="0" applyFont="1" applyBorder="1" applyAlignment="1">
      <alignment horizontal="left" vertical="center" indent="1"/>
    </xf>
    <xf numFmtId="0" fontId="23" fillId="0" borderId="5" xfId="0" applyFont="1" applyBorder="1" applyAlignment="1">
      <alignment horizontal="left" vertical="center" indent="1"/>
    </xf>
  </cellXfs>
  <cellStyles count="19">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8" xr:uid="{33E2A3E7-9681-4E1E-BCA0-CF8E534A4705}"/>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81671</xdr:colOff>
      <xdr:row>3</xdr:row>
      <xdr:rowOff>113128</xdr:rowOff>
    </xdr:from>
    <xdr:to>
      <xdr:col>9</xdr:col>
      <xdr:colOff>279791</xdr:colOff>
      <xdr:row>9</xdr:row>
      <xdr:rowOff>102577</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7206371" y="1084678"/>
          <a:ext cx="3484245" cy="1770624"/>
        </a:xfrm>
        <a:prstGeom prst="wedgeRectCallout">
          <a:avLst>
            <a:gd name="adj1" fmla="val -83093"/>
            <a:gd name="adj2" fmla="val -35191"/>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申請者は、博物館を中核とする団体（実行委員会等）の代表者、中核となる博物館の館長又は当該博物館の設置若しくは運営を行う法人の代表者であること。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4</xdr:col>
      <xdr:colOff>70534</xdr:colOff>
      <xdr:row>15</xdr:row>
      <xdr:rowOff>204177</xdr:rowOff>
    </xdr:from>
    <xdr:to>
      <xdr:col>9</xdr:col>
      <xdr:colOff>364197</xdr:colOff>
      <xdr:row>17</xdr:row>
      <xdr:rowOff>341337</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7195234" y="5681052"/>
          <a:ext cx="3579788" cy="965835"/>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4</xdr:col>
      <xdr:colOff>65063</xdr:colOff>
      <xdr:row>18</xdr:row>
      <xdr:rowOff>83625</xdr:rowOff>
    </xdr:from>
    <xdr:to>
      <xdr:col>12</xdr:col>
      <xdr:colOff>156503</xdr:colOff>
      <xdr:row>23</xdr:row>
      <xdr:rowOff>14654</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189763" y="7151175"/>
          <a:ext cx="5349240" cy="1616954"/>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4</xdr:col>
      <xdr:colOff>77567</xdr:colOff>
      <xdr:row>12</xdr:row>
      <xdr:rowOff>117036</xdr:rowOff>
    </xdr:from>
    <xdr:to>
      <xdr:col>9</xdr:col>
      <xdr:colOff>298547</xdr:colOff>
      <xdr:row>14</xdr:row>
      <xdr:rowOff>292295</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7202267" y="4650936"/>
          <a:ext cx="3507105" cy="80390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3</xdr:col>
      <xdr:colOff>41910</xdr:colOff>
      <xdr:row>9</xdr:row>
      <xdr:rowOff>726441</xdr:rowOff>
    </xdr:from>
    <xdr:to>
      <xdr:col>3</xdr:col>
      <xdr:colOff>1355090</xdr:colOff>
      <xdr:row>10</xdr:row>
      <xdr:rowOff>185420</xdr:rowOff>
    </xdr:to>
    <xdr:sp macro="" textlink="">
      <xdr:nvSpPr>
        <xdr:cNvPr id="7" name="四角形吹き出し 1">
          <a:extLst>
            <a:ext uri="{FF2B5EF4-FFF2-40B4-BE49-F238E27FC236}">
              <a16:creationId xmlns:a16="http://schemas.microsoft.com/office/drawing/2014/main" id="{08909C45-1C0D-FE7D-1E22-6CF3AFD78B3D}"/>
            </a:ext>
          </a:extLst>
        </xdr:cNvPr>
        <xdr:cNvSpPr/>
      </xdr:nvSpPr>
      <xdr:spPr bwMode="auto">
        <a:xfrm>
          <a:off x="4794885" y="3479166"/>
          <a:ext cx="1313180" cy="421004"/>
        </a:xfrm>
        <a:prstGeom prst="wedgeRectCallout">
          <a:avLst>
            <a:gd name="adj1" fmla="val -220806"/>
            <a:gd name="adj2" fmla="val 75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中核館名を記載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12</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5</xdr:col>
      <xdr:colOff>108497</xdr:colOff>
      <xdr:row>17</xdr:row>
      <xdr:rowOff>340171</xdr:rowOff>
    </xdr:from>
    <xdr:to>
      <xdr:col>12</xdr:col>
      <xdr:colOff>596177</xdr:colOff>
      <xdr:row>18</xdr:row>
      <xdr:rowOff>270794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7332257" y="4995991"/>
          <a:ext cx="5288280" cy="43354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欄が足りない場合は適宜追加し、中核館を除くすべての共同申請参加博物館を記入すること。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twoCellAnchor>
    <xdr:from>
      <xdr:col>5</xdr:col>
      <xdr:colOff>535675</xdr:colOff>
      <xdr:row>16</xdr:row>
      <xdr:rowOff>340627</xdr:rowOff>
    </xdr:from>
    <xdr:to>
      <xdr:col>11</xdr:col>
      <xdr:colOff>598341</xdr:colOff>
      <xdr:row>17</xdr:row>
      <xdr:rowOff>160020</xdr:rowOff>
    </xdr:to>
    <xdr:sp macro="" textlink="">
      <xdr:nvSpPr>
        <xdr:cNvPr id="3" name="四角形吹き出し 3">
          <a:extLst>
            <a:ext uri="{FF2B5EF4-FFF2-40B4-BE49-F238E27FC236}">
              <a16:creationId xmlns:a16="http://schemas.microsoft.com/office/drawing/2014/main" id="{B98F262F-2D78-803A-995B-5E701C966854}"/>
            </a:ext>
          </a:extLst>
        </xdr:cNvPr>
        <xdr:cNvSpPr/>
      </xdr:nvSpPr>
      <xdr:spPr bwMode="auto">
        <a:xfrm>
          <a:off x="7755625" y="4322077"/>
          <a:ext cx="4177466" cy="314693"/>
        </a:xfrm>
        <a:prstGeom prst="wedgeRectCallout">
          <a:avLst>
            <a:gd name="adj1" fmla="val -104933"/>
            <a:gd name="adj2" fmla="val -4453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lang="ja-JP" altLang="en-US">
              <a:solidFill>
                <a:srgbClr val="FF0000"/>
              </a:solidFill>
              <a:effectLst/>
            </a:rPr>
            <a:t>　あてはまる場合は〇、当てはまらない場合は</a:t>
          </a:r>
          <a:r>
            <a:rPr lang="en-US" altLang="ja-JP">
              <a:solidFill>
                <a:srgbClr val="FF0000"/>
              </a:solidFill>
              <a:effectLst/>
            </a:rPr>
            <a:t>×</a:t>
          </a:r>
          <a:r>
            <a:rPr lang="ja-JP" altLang="en-US">
              <a:solidFill>
                <a:srgbClr val="FF0000"/>
              </a:solidFill>
              <a:effectLst/>
            </a:rPr>
            <a:t>　以下同じ</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2" name="四角形吹き出し 3">
          <a:extLst>
            <a:ext uri="{FF2B5EF4-FFF2-40B4-BE49-F238E27FC236}">
              <a16:creationId xmlns:a16="http://schemas.microsoft.com/office/drawing/2014/main" id="{FA46FE59-9F87-4EFF-BFCE-DF9DF237D0F3}"/>
            </a:ext>
          </a:extLst>
        </xdr:cNvPr>
        <xdr:cNvSpPr/>
      </xdr:nvSpPr>
      <xdr:spPr bwMode="auto">
        <a:xfrm>
          <a:off x="8444866" y="2794634"/>
          <a:ext cx="242379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3" name="四角形吹き出し 3">
          <a:extLst>
            <a:ext uri="{FF2B5EF4-FFF2-40B4-BE49-F238E27FC236}">
              <a16:creationId xmlns:a16="http://schemas.microsoft.com/office/drawing/2014/main" id="{E1EAF185-8C1D-44D0-BDF0-8BEAAC4CD8B1}"/>
            </a:ext>
          </a:extLst>
        </xdr:cNvPr>
        <xdr:cNvSpPr/>
      </xdr:nvSpPr>
      <xdr:spPr bwMode="auto">
        <a:xfrm>
          <a:off x="8195945" y="1657633"/>
          <a:ext cx="239642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4" name="テキスト ボックス 3">
          <a:extLst>
            <a:ext uri="{FF2B5EF4-FFF2-40B4-BE49-F238E27FC236}">
              <a16:creationId xmlns:a16="http://schemas.microsoft.com/office/drawing/2014/main" id="{CF811E79-2AFC-4E3F-AEB5-BA99D5F4F567}"/>
            </a:ext>
          </a:extLst>
        </xdr:cNvPr>
        <xdr:cNvSpPr txBox="1"/>
      </xdr:nvSpPr>
      <xdr:spPr>
        <a:xfrm>
          <a:off x="7722870" y="10363201"/>
          <a:ext cx="41097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B392B8E3-EADC-48E7-A745-9C6F5B625D1D}"/>
            </a:ext>
          </a:extLst>
        </xdr:cNvPr>
        <xdr:cNvSpPr txBox="1"/>
      </xdr:nvSpPr>
      <xdr:spPr>
        <a:xfrm>
          <a:off x="14844215" y="1471484"/>
          <a:ext cx="6675120" cy="5854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19</xdr:col>
      <xdr:colOff>77906</xdr:colOff>
      <xdr:row>1</xdr:row>
      <xdr:rowOff>177478</xdr:rowOff>
    </xdr:from>
    <xdr:to>
      <xdr:col>31</xdr:col>
      <xdr:colOff>125672</xdr:colOff>
      <xdr:row>5</xdr:row>
      <xdr:rowOff>198441</xdr:rowOff>
    </xdr:to>
    <xdr:sp macro="" textlink="">
      <xdr:nvSpPr>
        <xdr:cNvPr id="3" name="テキスト ボックス 2">
          <a:extLst>
            <a:ext uri="{FF2B5EF4-FFF2-40B4-BE49-F238E27FC236}">
              <a16:creationId xmlns:a16="http://schemas.microsoft.com/office/drawing/2014/main" id="{1ECA8045-16DF-4475-8186-0E1B39158CEA}"/>
            </a:ext>
          </a:extLst>
        </xdr:cNvPr>
        <xdr:cNvSpPr txBox="1"/>
      </xdr:nvSpPr>
      <xdr:spPr>
        <a:xfrm>
          <a:off x="12818546" y="406078"/>
          <a:ext cx="8094486" cy="93536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3</xdr:row>
      <xdr:rowOff>320040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46539C2C-92DA-43CC-BCC5-9D146E1BF3AB}"/>
            </a:ext>
          </a:extLst>
        </xdr:cNvPr>
        <xdr:cNvSpPr/>
      </xdr:nvSpPr>
      <xdr:spPr bwMode="auto">
        <a:xfrm>
          <a:off x="678180" y="914400"/>
          <a:ext cx="7383780" cy="455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1143001</xdr:colOff>
      <xdr:row>7</xdr:row>
      <xdr:rowOff>123826</xdr:rowOff>
    </xdr:from>
    <xdr:to>
      <xdr:col>7</xdr:col>
      <xdr:colOff>1238250</xdr:colOff>
      <xdr:row>11</xdr:row>
      <xdr:rowOff>9525</xdr:rowOff>
    </xdr:to>
    <xdr:sp macro="" textlink="">
      <xdr:nvSpPr>
        <xdr:cNvPr id="2" name="テキスト ボックス 1">
          <a:extLst>
            <a:ext uri="{FF2B5EF4-FFF2-40B4-BE49-F238E27FC236}">
              <a16:creationId xmlns:a16="http://schemas.microsoft.com/office/drawing/2014/main" id="{801EF0F1-8F16-4681-8FB0-7DD82B03C265}"/>
            </a:ext>
          </a:extLst>
        </xdr:cNvPr>
        <xdr:cNvSpPr txBox="1"/>
      </xdr:nvSpPr>
      <xdr:spPr>
        <a:xfrm>
          <a:off x="1416051" y="3463926"/>
          <a:ext cx="10375899" cy="781049"/>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460376</xdr:colOff>
      <xdr:row>16</xdr:row>
      <xdr:rowOff>261939</xdr:rowOff>
    </xdr:from>
    <xdr:to>
      <xdr:col>7</xdr:col>
      <xdr:colOff>1206500</xdr:colOff>
      <xdr:row>22</xdr:row>
      <xdr:rowOff>166689</xdr:rowOff>
    </xdr:to>
    <xdr:sp macro="" textlink="">
      <xdr:nvSpPr>
        <xdr:cNvPr id="6" name="テキスト ボックス 5">
          <a:extLst>
            <a:ext uri="{FF2B5EF4-FFF2-40B4-BE49-F238E27FC236}">
              <a16:creationId xmlns:a16="http://schemas.microsoft.com/office/drawing/2014/main" id="{2A96132B-75BC-ABD7-B1F9-F81FEF550D99}"/>
            </a:ext>
          </a:extLst>
        </xdr:cNvPr>
        <xdr:cNvSpPr txBox="1"/>
      </xdr:nvSpPr>
      <xdr:spPr>
        <a:xfrm>
          <a:off x="7881939" y="6484939"/>
          <a:ext cx="3889374" cy="2317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参考</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事業収入の取り扱いについて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当補助事業で得られた収入は事業費に充当する必要があります。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自己負担額に事業収入を充当しても、なお、余剰がある場合には、交付決定額からその金額を差し引いた金額が、交付金額となります。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提出された実績報告書において審査しますので、あらかじめご留意ください。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226391</xdr:colOff>
      <xdr:row>22</xdr:row>
      <xdr:rowOff>215347</xdr:rowOff>
    </xdr:from>
    <xdr:to>
      <xdr:col>7</xdr:col>
      <xdr:colOff>1369823</xdr:colOff>
      <xdr:row>29</xdr:row>
      <xdr:rowOff>193260</xdr:rowOff>
    </xdr:to>
    <xdr:pic>
      <xdr:nvPicPr>
        <xdr:cNvPr id="11" name="図 10">
          <a:extLst>
            <a:ext uri="{FF2B5EF4-FFF2-40B4-BE49-F238E27FC236}">
              <a16:creationId xmlns:a16="http://schemas.microsoft.com/office/drawing/2014/main" id="{8A49FE0E-A9A5-F132-651F-C4934FEBE5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2087" y="8862390"/>
          <a:ext cx="4279779" cy="2644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519952</xdr:colOff>
      <xdr:row>0</xdr:row>
      <xdr:rowOff>31936</xdr:rowOff>
    </xdr:from>
    <xdr:to>
      <xdr:col>16</xdr:col>
      <xdr:colOff>973941</xdr:colOff>
      <xdr:row>1</xdr:row>
      <xdr:rowOff>277906</xdr:rowOff>
    </xdr:to>
    <xdr:sp macro="" textlink="">
      <xdr:nvSpPr>
        <xdr:cNvPr id="2" name="テキスト ボックス 1">
          <a:extLst>
            <a:ext uri="{FF2B5EF4-FFF2-40B4-BE49-F238E27FC236}">
              <a16:creationId xmlns:a16="http://schemas.microsoft.com/office/drawing/2014/main" id="{70B60460-10B3-44FB-9199-85029C3270DA}"/>
            </a:ext>
          </a:extLst>
        </xdr:cNvPr>
        <xdr:cNvSpPr txBox="1"/>
      </xdr:nvSpPr>
      <xdr:spPr>
        <a:xfrm>
          <a:off x="7479552" y="31936"/>
          <a:ext cx="4664039" cy="56982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0</xdr:col>
      <xdr:colOff>143995</xdr:colOff>
      <xdr:row>4</xdr:row>
      <xdr:rowOff>292850</xdr:rowOff>
    </xdr:from>
    <xdr:to>
      <xdr:col>9</xdr:col>
      <xdr:colOff>124945</xdr:colOff>
      <xdr:row>6</xdr:row>
      <xdr:rowOff>236260</xdr:rowOff>
    </xdr:to>
    <xdr:sp macro="" textlink="">
      <xdr:nvSpPr>
        <xdr:cNvPr id="3" name="テキスト ボックス 2">
          <a:extLst>
            <a:ext uri="{FF2B5EF4-FFF2-40B4-BE49-F238E27FC236}">
              <a16:creationId xmlns:a16="http://schemas.microsoft.com/office/drawing/2014/main" id="{5AAC888C-4117-432C-9579-632DA7C273BA}"/>
            </a:ext>
          </a:extLst>
        </xdr:cNvPr>
        <xdr:cNvSpPr txBox="1"/>
      </xdr:nvSpPr>
      <xdr:spPr>
        <a:xfrm>
          <a:off x="143995" y="1376085"/>
          <a:ext cx="6091891" cy="578410"/>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5</xdr:col>
      <xdr:colOff>295835</xdr:colOff>
      <xdr:row>2</xdr:row>
      <xdr:rowOff>116540</xdr:rowOff>
    </xdr:to>
    <xdr:sp macro="" textlink="">
      <xdr:nvSpPr>
        <xdr:cNvPr id="4" name="テキスト ボックス 3">
          <a:extLst>
            <a:ext uri="{FF2B5EF4-FFF2-40B4-BE49-F238E27FC236}">
              <a16:creationId xmlns:a16="http://schemas.microsoft.com/office/drawing/2014/main" id="{AA039763-83E5-4A9E-A57E-E6971A115DEF}"/>
            </a:ext>
          </a:extLst>
        </xdr:cNvPr>
        <xdr:cNvSpPr txBox="1"/>
      </xdr:nvSpPr>
      <xdr:spPr>
        <a:xfrm rot="10800000" flipV="1">
          <a:off x="709956" y="196382"/>
          <a:ext cx="3992779" cy="548808"/>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a12fbQaK8E2jtIaB+0iUKw==\R7&#20108;&#27425;&#21215;&#38598;&#24540;&#21215;&#27096;&#24335;A&#21336;&#39208;&#30003;&#35531;&#65288;&#35352;&#20837;&#20363;&#65289;.xlsx" TargetMode="External"/><Relationship Id="rId1" Type="http://schemas.openxmlformats.org/officeDocument/2006/relationships/externalLinkPath" Target="/Users/n-maruyama61/AppData/Local/Box/Box%20Edit/Documents/a12fbQaK8E2jtIaB+0iUKw==/R7&#20108;&#27425;&#21215;&#38598;&#24540;&#21215;&#27096;&#24335;A&#21336;&#39208;&#30003;&#35531;&#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リスト"/>
    </sheetNames>
    <sheetDataSet>
      <sheetData sheetId="0">
        <row r="11">
          <cell r="B11" t="str">
            <v>●●博物館収蔵資料デジタルアーカイブ推進</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tabSelected="1" view="pageBreakPreview" topLeftCell="A2" zoomScaleNormal="100" zoomScaleSheetLayoutView="100" workbookViewId="0">
      <selection activeCell="D2" sqref="D2"/>
    </sheetView>
  </sheetViews>
  <sheetFormatPr defaultColWidth="8.625" defaultRowHeight="12"/>
  <cols>
    <col min="1" max="1" width="15.625" style="1" customWidth="1"/>
    <col min="2" max="2" width="31.125" style="1" customWidth="1"/>
    <col min="3" max="3" width="15.625" style="1" customWidth="1"/>
    <col min="4" max="4" width="31.125" style="1" customWidth="1"/>
    <col min="5" max="16384" width="8.625" style="1"/>
  </cols>
  <sheetData>
    <row r="1" spans="1:4" ht="27" customHeight="1">
      <c r="A1" s="353"/>
      <c r="B1" s="353"/>
      <c r="C1" s="353"/>
      <c r="D1" s="353"/>
    </row>
    <row r="2" spans="1:4" ht="24.95" customHeight="1">
      <c r="D2" s="217" t="s">
        <v>101</v>
      </c>
    </row>
    <row r="3" spans="1:4" ht="24.95" customHeight="1">
      <c r="D3" s="218" t="s">
        <v>218</v>
      </c>
    </row>
    <row r="4" spans="1:4">
      <c r="A4" s="1" t="s">
        <v>0</v>
      </c>
    </row>
    <row r="5" spans="1:4" ht="40.35" customHeight="1">
      <c r="B5" s="2"/>
      <c r="C5" s="206" t="s">
        <v>136</v>
      </c>
      <c r="D5" s="216" t="s">
        <v>98</v>
      </c>
    </row>
    <row r="6" spans="1:4" ht="14.45" customHeight="1">
      <c r="B6" s="2"/>
      <c r="C6" s="374" t="s">
        <v>138</v>
      </c>
      <c r="D6" s="216" t="s">
        <v>152</v>
      </c>
    </row>
    <row r="7" spans="1:4" ht="24.95" customHeight="1">
      <c r="B7" s="2"/>
      <c r="C7" s="374"/>
      <c r="D7" s="216" t="s">
        <v>153</v>
      </c>
    </row>
    <row r="8" spans="1:4" ht="24.95" customHeight="1">
      <c r="B8" s="2"/>
      <c r="C8" s="206" t="s">
        <v>1</v>
      </c>
      <c r="D8" s="216" t="s">
        <v>99</v>
      </c>
    </row>
    <row r="9" spans="1:4" ht="24.95" customHeight="1">
      <c r="B9" s="2"/>
      <c r="C9" s="206" t="s">
        <v>2</v>
      </c>
      <c r="D9" s="216" t="s">
        <v>100</v>
      </c>
    </row>
    <row r="10" spans="1:4" ht="76.349999999999994" customHeight="1">
      <c r="A10" s="354" t="s">
        <v>302</v>
      </c>
      <c r="B10" s="355"/>
      <c r="C10" s="355"/>
      <c r="D10" s="355"/>
    </row>
    <row r="11" spans="1:4" ht="40.35" customHeight="1">
      <c r="A11" s="3" t="s">
        <v>3</v>
      </c>
      <c r="B11" s="356" t="s">
        <v>301</v>
      </c>
      <c r="C11" s="357"/>
      <c r="D11" s="358"/>
    </row>
    <row r="12" spans="1:4" ht="25.35" customHeight="1">
      <c r="A12" s="359" t="s">
        <v>147</v>
      </c>
      <c r="B12" s="4" t="s">
        <v>5</v>
      </c>
      <c r="C12" s="362" t="s">
        <v>219</v>
      </c>
      <c r="D12" s="363"/>
    </row>
    <row r="13" spans="1:4" ht="25.35" customHeight="1">
      <c r="A13" s="361"/>
      <c r="B13" s="6" t="s">
        <v>6</v>
      </c>
      <c r="C13" s="364" t="s">
        <v>219</v>
      </c>
      <c r="D13" s="365"/>
    </row>
    <row r="14" spans="1:4" ht="25.35" customHeight="1">
      <c r="A14" s="359" t="s">
        <v>148</v>
      </c>
      <c r="B14" s="4" t="s">
        <v>4</v>
      </c>
      <c r="C14" s="368">
        <f>+'別紙4-1 収支計算書①'!E20</f>
        <v>2048082</v>
      </c>
      <c r="D14" s="369"/>
    </row>
    <row r="15" spans="1:4" ht="25.35" customHeight="1">
      <c r="A15" s="360"/>
      <c r="B15" s="5" t="s">
        <v>8</v>
      </c>
      <c r="C15" s="370">
        <f>+'別紙4-1 収支計算書①'!E34</f>
        <v>1273</v>
      </c>
      <c r="D15" s="371"/>
    </row>
    <row r="16" spans="1:4" ht="25.35" customHeight="1">
      <c r="A16" s="360"/>
      <c r="B16" s="6" t="s">
        <v>9</v>
      </c>
      <c r="C16" s="372">
        <f>+C14+C15</f>
        <v>2049355</v>
      </c>
      <c r="D16" s="373"/>
    </row>
    <row r="17" spans="1:4" ht="41.1" customHeight="1">
      <c r="A17" s="87" t="s">
        <v>10</v>
      </c>
      <c r="B17" s="222"/>
      <c r="C17" s="366">
        <f>+'別紙4-1 収支計算書①'!G15</f>
        <v>2049000</v>
      </c>
      <c r="D17" s="367"/>
    </row>
    <row r="18" spans="1:4" ht="60" customHeight="1">
      <c r="A18" s="87" t="s">
        <v>149</v>
      </c>
      <c r="B18" s="350"/>
      <c r="C18" s="351"/>
      <c r="D18" s="352"/>
    </row>
    <row r="19" spans="1:4" ht="17.100000000000001" customHeight="1">
      <c r="A19" s="202"/>
      <c r="B19" s="269"/>
      <c r="C19" s="269"/>
      <c r="D19" s="270"/>
    </row>
    <row r="20" spans="1:4" ht="20.100000000000001" customHeight="1">
      <c r="A20" s="1" t="s">
        <v>146</v>
      </c>
    </row>
    <row r="21" spans="1:4" s="7" customFormat="1" ht="13.35" customHeight="1">
      <c r="A21" s="88" t="s">
        <v>21</v>
      </c>
      <c r="B21" s="196"/>
      <c r="C21" s="346" t="s">
        <v>19</v>
      </c>
      <c r="D21" s="348"/>
    </row>
    <row r="22" spans="1:4" s="7" customFormat="1" ht="42" customHeight="1">
      <c r="A22" s="198" t="s">
        <v>142</v>
      </c>
      <c r="B22" s="196"/>
      <c r="C22" s="347"/>
      <c r="D22" s="349"/>
    </row>
    <row r="23" spans="1:4" s="7" customFormat="1" ht="42" customHeight="1">
      <c r="A23" s="8" t="s">
        <v>145</v>
      </c>
      <c r="B23" s="344"/>
      <c r="C23" s="344"/>
      <c r="D23" s="345"/>
    </row>
    <row r="24" spans="1:4" s="7" customFormat="1" ht="18" customHeight="1">
      <c r="A24" s="8" t="s">
        <v>144</v>
      </c>
      <c r="B24" s="8"/>
      <c r="C24" s="8" t="s">
        <v>143</v>
      </c>
      <c r="D24" s="197"/>
    </row>
    <row r="25" spans="1:4" s="7" customFormat="1" ht="18" customHeight="1">
      <c r="A25" s="8" t="s">
        <v>20</v>
      </c>
      <c r="B25" s="344"/>
      <c r="C25" s="344"/>
      <c r="D25" s="345"/>
    </row>
    <row r="26" spans="1:4" ht="20.100000000000001" customHeight="1">
      <c r="A26" s="1" t="s">
        <v>11</v>
      </c>
    </row>
    <row r="27" spans="1:4" ht="20.100000000000001" customHeight="1">
      <c r="A27" s="1" t="s">
        <v>12</v>
      </c>
    </row>
    <row r="28" spans="1:4" ht="20.100000000000001" customHeight="1">
      <c r="A28" s="1" t="s">
        <v>13</v>
      </c>
    </row>
    <row r="30" spans="1:4" hidden="1">
      <c r="B30" s="1" t="s">
        <v>245</v>
      </c>
    </row>
    <row r="31" spans="1:4" hidden="1">
      <c r="B31" s="1" t="s">
        <v>215</v>
      </c>
    </row>
    <row r="32" spans="1:4" hidden="1">
      <c r="B32" s="1" t="s">
        <v>216</v>
      </c>
    </row>
    <row r="33" spans="2:2" hidden="1">
      <c r="B33" s="260" t="s">
        <v>223</v>
      </c>
    </row>
  </sheetData>
  <sheetProtection selectLockedCells="1" selectUnlockedCells="1"/>
  <mergeCells count="17">
    <mergeCell ref="C17:D17"/>
    <mergeCell ref="C14:D14"/>
    <mergeCell ref="C15:D15"/>
    <mergeCell ref="C16:D16"/>
    <mergeCell ref="C6:C7"/>
    <mergeCell ref="A1:D1"/>
    <mergeCell ref="A10:D10"/>
    <mergeCell ref="B11:D11"/>
    <mergeCell ref="A14:A16"/>
    <mergeCell ref="A12:A13"/>
    <mergeCell ref="C12:D12"/>
    <mergeCell ref="C13:D13"/>
    <mergeCell ref="B25:D25"/>
    <mergeCell ref="B23:D23"/>
    <mergeCell ref="C21:C22"/>
    <mergeCell ref="D21:D22"/>
    <mergeCell ref="B18:D18"/>
  </mergeCells>
  <phoneticPr fontId="12"/>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625" style="9" customWidth="1"/>
    <col min="3" max="3" width="16.125" style="9" customWidth="1"/>
    <col min="4" max="4" width="9" style="9"/>
    <col min="5" max="5" width="40.375" style="9" customWidth="1"/>
    <col min="6" max="16384" width="9" style="9"/>
  </cols>
  <sheetData>
    <row r="1" spans="1:6">
      <c r="A1" s="9" t="s">
        <v>23</v>
      </c>
      <c r="C1" s="9" t="s">
        <v>44</v>
      </c>
      <c r="E1" s="9" t="s">
        <v>134</v>
      </c>
      <c r="F1" s="9" t="s">
        <v>135</v>
      </c>
    </row>
    <row r="2" spans="1:6">
      <c r="A2" s="10" t="s">
        <v>25</v>
      </c>
      <c r="C2" s="11" t="s">
        <v>45</v>
      </c>
      <c r="E2" s="9" t="s">
        <v>226</v>
      </c>
      <c r="F2" s="9" t="s">
        <v>232</v>
      </c>
    </row>
    <row r="3" spans="1:6">
      <c r="A3" s="10" t="s">
        <v>26</v>
      </c>
      <c r="C3" s="11" t="s">
        <v>46</v>
      </c>
      <c r="E3" s="9" t="s">
        <v>227</v>
      </c>
      <c r="F3" s="9" t="s">
        <v>233</v>
      </c>
    </row>
    <row r="4" spans="1:6">
      <c r="A4" s="10" t="s">
        <v>27</v>
      </c>
      <c r="C4" s="11" t="s">
        <v>47</v>
      </c>
      <c r="E4" s="9" t="s">
        <v>228</v>
      </c>
      <c r="F4" s="9" t="s">
        <v>234</v>
      </c>
    </row>
    <row r="5" spans="1:6">
      <c r="A5" s="10" t="s">
        <v>28</v>
      </c>
      <c r="C5" s="11" t="s">
        <v>18</v>
      </c>
      <c r="E5" s="9" t="s">
        <v>229</v>
      </c>
      <c r="F5" s="9" t="s">
        <v>235</v>
      </c>
    </row>
    <row r="6" spans="1:6">
      <c r="A6" s="10" t="s">
        <v>29</v>
      </c>
      <c r="E6" s="9" t="s">
        <v>230</v>
      </c>
      <c r="F6" s="9" t="s">
        <v>236</v>
      </c>
    </row>
    <row r="7" spans="1:6">
      <c r="A7" s="10" t="s">
        <v>18</v>
      </c>
      <c r="C7" s="9" t="s">
        <v>91</v>
      </c>
      <c r="E7" s="9" t="s">
        <v>231</v>
      </c>
      <c r="F7" s="9" t="s">
        <v>237</v>
      </c>
    </row>
    <row r="8" spans="1:6">
      <c r="C8" s="11" t="s">
        <v>92</v>
      </c>
      <c r="E8" s="9" t="s">
        <v>225</v>
      </c>
      <c r="F8" s="9" t="s">
        <v>224</v>
      </c>
    </row>
    <row r="9" spans="1:6">
      <c r="A9" s="9" t="s">
        <v>14</v>
      </c>
      <c r="C9" s="11" t="s">
        <v>93</v>
      </c>
    </row>
    <row r="10" spans="1:6">
      <c r="A10" s="10" t="s">
        <v>17</v>
      </c>
      <c r="E10" s="9" t="s">
        <v>239</v>
      </c>
      <c r="F10" s="9" t="s">
        <v>240</v>
      </c>
    </row>
    <row r="11" spans="1:6">
      <c r="A11" s="10" t="s">
        <v>18</v>
      </c>
      <c r="E11" s="268" t="s">
        <v>250</v>
      </c>
      <c r="F11" s="261" t="s">
        <v>241</v>
      </c>
    </row>
    <row r="12" spans="1:6">
      <c r="C12" s="9" t="s">
        <v>238</v>
      </c>
      <c r="E12" s="266" t="s">
        <v>247</v>
      </c>
      <c r="F12" s="261" t="s">
        <v>242</v>
      </c>
    </row>
    <row r="13" spans="1:6">
      <c r="A13" s="9" t="s">
        <v>15</v>
      </c>
      <c r="C13" s="265" t="s">
        <v>244</v>
      </c>
      <c r="E13" s="267" t="s">
        <v>248</v>
      </c>
      <c r="F13" s="261" t="s">
        <v>243</v>
      </c>
    </row>
    <row r="14" spans="1:6">
      <c r="A14" s="10" t="s">
        <v>30</v>
      </c>
      <c r="C14" s="11" t="s">
        <v>221</v>
      </c>
    </row>
    <row r="15" spans="1:6">
      <c r="A15" s="10" t="s">
        <v>31</v>
      </c>
      <c r="C15" s="11" t="s">
        <v>222</v>
      </c>
    </row>
    <row r="16" spans="1:6">
      <c r="A16" s="10" t="s">
        <v>32</v>
      </c>
    </row>
    <row r="17" spans="1:1">
      <c r="A17" s="10" t="s">
        <v>33</v>
      </c>
    </row>
    <row r="18" spans="1:1">
      <c r="A18" s="10" t="s">
        <v>34</v>
      </c>
    </row>
    <row r="19" spans="1:1">
      <c r="A19" s="10" t="s">
        <v>35</v>
      </c>
    </row>
    <row r="20" spans="1:1">
      <c r="A20" s="10" t="s">
        <v>36</v>
      </c>
    </row>
    <row r="21" spans="1:1">
      <c r="A21" s="10" t="s">
        <v>18</v>
      </c>
    </row>
    <row r="23" spans="1:1">
      <c r="A23" s="9" t="s">
        <v>16</v>
      </c>
    </row>
    <row r="24" spans="1:1">
      <c r="A24" s="10" t="s">
        <v>37</v>
      </c>
    </row>
    <row r="25" spans="1:1">
      <c r="A25" s="10" t="s">
        <v>249</v>
      </c>
    </row>
    <row r="26" spans="1:1">
      <c r="A26" s="10" t="s">
        <v>38</v>
      </c>
    </row>
    <row r="28" spans="1:1">
      <c r="A28" s="9" t="s">
        <v>24</v>
      </c>
    </row>
    <row r="29" spans="1:1">
      <c r="A29" s="10" t="s">
        <v>39</v>
      </c>
    </row>
    <row r="30" spans="1:1">
      <c r="A30" s="10" t="s">
        <v>40</v>
      </c>
    </row>
    <row r="32" spans="1:1">
      <c r="A32" s="9" t="s">
        <v>41</v>
      </c>
    </row>
    <row r="33" spans="1:1">
      <c r="A33" s="11" t="s">
        <v>42</v>
      </c>
    </row>
    <row r="34" spans="1:1">
      <c r="A34" s="11" t="s">
        <v>43</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view="pageBreakPreview" topLeftCell="A14" zoomScaleNormal="100" zoomScaleSheetLayoutView="100" workbookViewId="0">
      <selection activeCell="F12" sqref="F12:G12"/>
    </sheetView>
  </sheetViews>
  <sheetFormatPr defaultColWidth="3.125" defaultRowHeight="17.100000000000001" customHeight="1"/>
  <cols>
    <col min="1" max="1" width="15.375" style="203" customWidth="1"/>
    <col min="2" max="2" width="12" style="203" customWidth="1"/>
    <col min="3" max="3" width="4.125" style="203" customWidth="1"/>
    <col min="4" max="4" width="12" style="203" customWidth="1"/>
    <col min="5" max="5" width="4.125" style="203" customWidth="1"/>
    <col min="6" max="6" width="14.875" style="203" customWidth="1"/>
    <col min="7" max="7" width="34.625" style="203" customWidth="1"/>
    <col min="8" max="16384" width="3.125" style="203"/>
  </cols>
  <sheetData>
    <row r="1" spans="1:7" ht="17.100000000000001" customHeight="1">
      <c r="A1" s="205" t="s">
        <v>151</v>
      </c>
    </row>
    <row r="2" spans="1:7" ht="29.45" customHeight="1">
      <c r="A2" s="388" t="s">
        <v>141</v>
      </c>
      <c r="B2" s="388"/>
      <c r="C2" s="388"/>
      <c r="D2" s="388"/>
      <c r="E2" s="388"/>
      <c r="F2" s="388"/>
      <c r="G2" s="388"/>
    </row>
    <row r="3" spans="1:7" ht="12" customHeight="1">
      <c r="A3" s="262" t="s">
        <v>21</v>
      </c>
      <c r="B3" s="389"/>
      <c r="C3" s="389"/>
      <c r="D3" s="389"/>
      <c r="E3" s="389"/>
      <c r="F3" s="389"/>
      <c r="G3" s="389"/>
    </row>
    <row r="4" spans="1:7" ht="33.6" customHeight="1">
      <c r="A4" s="263" t="s">
        <v>150</v>
      </c>
      <c r="B4" s="390" t="str">
        <f>交付要望書!$D$5</f>
        <v>○○○○実行委員会</v>
      </c>
      <c r="C4" s="390"/>
      <c r="D4" s="390"/>
      <c r="E4" s="390"/>
      <c r="F4" s="390"/>
      <c r="G4" s="390"/>
    </row>
    <row r="5" spans="1:7" ht="12" customHeight="1">
      <c r="A5" s="377" t="s">
        <v>1</v>
      </c>
      <c r="B5" s="379" t="str">
        <f>交付要望書!$D$8</f>
        <v>会長</v>
      </c>
      <c r="C5" s="379"/>
      <c r="D5" s="379"/>
      <c r="E5" s="379"/>
      <c r="F5" s="213" t="s">
        <v>21</v>
      </c>
      <c r="G5" s="258"/>
    </row>
    <row r="6" spans="1:7" ht="21" customHeight="1">
      <c r="A6" s="378"/>
      <c r="B6" s="379"/>
      <c r="C6" s="379"/>
      <c r="D6" s="379"/>
      <c r="E6" s="379"/>
      <c r="F6" s="213" t="s">
        <v>7</v>
      </c>
      <c r="G6" s="259" t="str">
        <f>交付要望書!$D$9</f>
        <v>○○　△△</v>
      </c>
    </row>
    <row r="7" spans="1:7" ht="15.6" customHeight="1">
      <c r="A7" s="382" t="s">
        <v>137</v>
      </c>
      <c r="B7" s="391" t="str">
        <f>交付要望書!D6</f>
        <v>〒000-0000</v>
      </c>
      <c r="C7" s="391"/>
      <c r="D7" s="391"/>
      <c r="E7" s="391"/>
      <c r="F7" s="391"/>
      <c r="G7" s="391"/>
    </row>
    <row r="8" spans="1:7" ht="28.35" customHeight="1">
      <c r="A8" s="383"/>
      <c r="B8" s="385" t="str">
        <f>交付要望書!D7</f>
        <v>△△県□□市○○○</v>
      </c>
      <c r="C8" s="385"/>
      <c r="D8" s="385"/>
      <c r="E8" s="385"/>
      <c r="F8" s="385"/>
      <c r="G8" s="385"/>
    </row>
    <row r="9" spans="1:7" ht="20.45" customHeight="1">
      <c r="A9" s="264" t="s">
        <v>140</v>
      </c>
      <c r="B9" s="380"/>
      <c r="C9" s="380"/>
      <c r="D9" s="380"/>
      <c r="E9" s="380"/>
      <c r="F9" s="207" t="s">
        <v>139</v>
      </c>
      <c r="G9" s="257"/>
    </row>
    <row r="10" spans="1:7" ht="26.85" customHeight="1">
      <c r="A10" s="377" t="s">
        <v>154</v>
      </c>
      <c r="B10" s="384" t="s">
        <v>155</v>
      </c>
      <c r="C10" s="384"/>
      <c r="D10" s="384" t="s">
        <v>7</v>
      </c>
      <c r="E10" s="384"/>
      <c r="F10" s="386" t="s">
        <v>157</v>
      </c>
      <c r="G10" s="387"/>
    </row>
    <row r="11" spans="1:7" ht="27" customHeight="1">
      <c r="A11" s="381"/>
      <c r="B11" s="375"/>
      <c r="C11" s="375"/>
      <c r="D11" s="376"/>
      <c r="E11" s="376"/>
      <c r="F11" s="375"/>
      <c r="G11" s="375"/>
    </row>
    <row r="12" spans="1:7" ht="27" customHeight="1">
      <c r="A12" s="381"/>
      <c r="B12" s="375"/>
      <c r="C12" s="375"/>
      <c r="D12" s="376"/>
      <c r="E12" s="376"/>
      <c r="F12" s="375"/>
      <c r="G12" s="375"/>
    </row>
    <row r="13" spans="1:7" ht="27" customHeight="1">
      <c r="A13" s="381"/>
      <c r="B13" s="375"/>
      <c r="C13" s="375"/>
      <c r="D13" s="376"/>
      <c r="E13" s="376"/>
      <c r="F13" s="375"/>
      <c r="G13" s="375"/>
    </row>
    <row r="14" spans="1:7" ht="27" customHeight="1">
      <c r="A14" s="381"/>
      <c r="B14" s="375"/>
      <c r="C14" s="375"/>
      <c r="D14" s="376"/>
      <c r="E14" s="376"/>
      <c r="F14" s="375"/>
      <c r="G14" s="375"/>
    </row>
    <row r="15" spans="1:7" ht="27" customHeight="1">
      <c r="A15" s="378"/>
      <c r="B15" s="375"/>
      <c r="C15" s="375"/>
      <c r="D15" s="376"/>
      <c r="E15" s="376"/>
      <c r="F15" s="375"/>
      <c r="G15" s="375"/>
    </row>
    <row r="16" spans="1:7" ht="27" customHeight="1">
      <c r="A16" s="382" t="s">
        <v>156</v>
      </c>
      <c r="B16" s="384" t="s">
        <v>155</v>
      </c>
      <c r="C16" s="384"/>
      <c r="D16" s="384" t="s">
        <v>7</v>
      </c>
      <c r="E16" s="384"/>
      <c r="F16" s="386" t="s">
        <v>157</v>
      </c>
      <c r="G16" s="387"/>
    </row>
    <row r="17" spans="1:7" ht="27" customHeight="1">
      <c r="A17" s="381"/>
      <c r="B17" s="375"/>
      <c r="C17" s="375"/>
      <c r="D17" s="376"/>
      <c r="E17" s="376"/>
      <c r="F17" s="375"/>
      <c r="G17" s="375"/>
    </row>
    <row r="18" spans="1:7" ht="27" customHeight="1">
      <c r="A18" s="381"/>
      <c r="B18" s="375"/>
      <c r="C18" s="375"/>
      <c r="D18" s="376"/>
      <c r="E18" s="376"/>
      <c r="F18" s="375"/>
      <c r="G18" s="375"/>
    </row>
    <row r="19" spans="1:7" ht="27" customHeight="1">
      <c r="A19" s="381"/>
      <c r="B19" s="375"/>
      <c r="C19" s="375"/>
      <c r="D19" s="376"/>
      <c r="E19" s="376"/>
      <c r="F19" s="375"/>
      <c r="G19" s="375"/>
    </row>
    <row r="20" spans="1:7" ht="27" customHeight="1">
      <c r="A20" s="381"/>
      <c r="B20" s="375"/>
      <c r="C20" s="375"/>
      <c r="D20" s="376"/>
      <c r="E20" s="376"/>
      <c r="F20" s="375"/>
      <c r="G20" s="375"/>
    </row>
    <row r="21" spans="1:7" ht="27" customHeight="1">
      <c r="A21" s="378"/>
      <c r="B21" s="375"/>
      <c r="C21" s="375"/>
      <c r="D21" s="376"/>
      <c r="E21" s="376"/>
      <c r="F21" s="375"/>
      <c r="G21" s="375"/>
    </row>
    <row r="22" spans="1:7" ht="20.100000000000001" customHeight="1">
      <c r="A22" s="204"/>
    </row>
    <row r="25" spans="1:7" ht="17.100000000000001" hidden="1" customHeight="1">
      <c r="A25" s="203" t="s">
        <v>244</v>
      </c>
    </row>
    <row r="26" spans="1:7" ht="17.100000000000001" hidden="1" customHeight="1">
      <c r="A26" s="203" t="s">
        <v>221</v>
      </c>
    </row>
    <row r="27" spans="1:7" ht="17.100000000000001" hidden="1" customHeight="1">
      <c r="A27" s="203" t="s">
        <v>222</v>
      </c>
    </row>
  </sheetData>
  <sheetProtection formatCells="0" formatColumns="0" formatRows="0" insertColumns="0" insertRows="0" insertHyperlinks="0" deleteColumns="0" deleteRows="0" sort="0" autoFilter="0" pivotTables="0"/>
  <mergeCells count="47">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2"/>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view="pageBreakPreview" topLeftCell="A5" zoomScaleNormal="100" zoomScaleSheetLayoutView="100" workbookViewId="0">
      <selection activeCell="B5" sqref="B5:E5"/>
    </sheetView>
  </sheetViews>
  <sheetFormatPr defaultColWidth="9" defaultRowHeight="12"/>
  <cols>
    <col min="1" max="1" width="12.5" style="7" customWidth="1"/>
    <col min="2" max="2" width="20.125" style="7" customWidth="1"/>
    <col min="3" max="3" width="22.625" style="7" customWidth="1"/>
    <col min="4" max="4" width="17" style="7" customWidth="1"/>
    <col min="5" max="5" width="22.5" style="7" customWidth="1"/>
    <col min="6" max="16384" width="9" style="7"/>
  </cols>
  <sheetData>
    <row r="1" spans="1:5" ht="19.350000000000001" customHeight="1">
      <c r="A1" s="414" t="s">
        <v>214</v>
      </c>
      <c r="B1" s="414"/>
      <c r="C1" s="414"/>
      <c r="D1" s="414"/>
      <c r="E1" s="414"/>
    </row>
    <row r="2" spans="1:5" ht="19.5">
      <c r="A2" s="417" t="s">
        <v>303</v>
      </c>
      <c r="B2" s="418"/>
      <c r="C2" s="418"/>
      <c r="D2" s="418"/>
      <c r="E2" s="418"/>
    </row>
    <row r="3" spans="1:5" ht="10.7" customHeight="1">
      <c r="A3" s="199"/>
      <c r="B3" s="200"/>
      <c r="C3" s="200"/>
      <c r="D3" s="200"/>
      <c r="E3" s="200"/>
    </row>
    <row r="4" spans="1:5">
      <c r="A4" s="7" t="s">
        <v>22</v>
      </c>
    </row>
    <row r="5" spans="1:5" ht="12.75">
      <c r="A5" s="208" t="s">
        <v>21</v>
      </c>
      <c r="B5" s="415" t="s">
        <v>198</v>
      </c>
      <c r="C5" s="416"/>
      <c r="D5" s="416"/>
      <c r="E5" s="416"/>
    </row>
    <row r="6" spans="1:5" ht="35.1" customHeight="1">
      <c r="A6" s="209" t="s">
        <v>159</v>
      </c>
      <c r="B6" s="402" t="s">
        <v>102</v>
      </c>
      <c r="C6" s="403"/>
      <c r="D6" s="403"/>
      <c r="E6" s="403"/>
    </row>
    <row r="7" spans="1:5" ht="24" customHeight="1">
      <c r="A7" s="209" t="s">
        <v>217</v>
      </c>
      <c r="B7" s="404"/>
      <c r="C7" s="405"/>
      <c r="D7" s="405"/>
      <c r="E7" s="405"/>
    </row>
    <row r="8" spans="1:5" ht="24" customHeight="1">
      <c r="A8" s="209" t="s">
        <v>160</v>
      </c>
      <c r="B8" s="404" t="s">
        <v>32</v>
      </c>
      <c r="C8" s="405"/>
      <c r="D8" s="405"/>
      <c r="E8" s="405"/>
    </row>
    <row r="9" spans="1:5" ht="24" customHeight="1">
      <c r="A9" s="419" t="s">
        <v>161</v>
      </c>
      <c r="B9" s="406" t="s">
        <v>220</v>
      </c>
      <c r="C9" s="407"/>
      <c r="D9" s="407"/>
      <c r="E9" s="407"/>
    </row>
    <row r="10" spans="1:5" ht="24" customHeight="1">
      <c r="A10" s="420"/>
      <c r="B10" s="421" t="s">
        <v>198</v>
      </c>
      <c r="C10" s="422"/>
      <c r="D10" s="422"/>
      <c r="E10" s="422"/>
    </row>
    <row r="11" spans="1:5" ht="24" customHeight="1">
      <c r="A11" s="310" t="s">
        <v>162</v>
      </c>
      <c r="B11" s="408" t="s">
        <v>39</v>
      </c>
      <c r="C11" s="409"/>
      <c r="D11" s="409"/>
      <c r="E11" s="410"/>
    </row>
    <row r="13" spans="1:5">
      <c r="A13" s="7" t="s">
        <v>294</v>
      </c>
      <c r="E13" s="272"/>
    </row>
    <row r="14" spans="1:5">
      <c r="E14" s="8" t="s">
        <v>251</v>
      </c>
    </row>
    <row r="15" spans="1:5" ht="25.7" customHeight="1">
      <c r="A15" s="392" t="s">
        <v>252</v>
      </c>
      <c r="B15" s="395"/>
      <c r="C15" s="271" t="s">
        <v>15</v>
      </c>
      <c r="D15" s="302" t="s">
        <v>32</v>
      </c>
      <c r="E15" s="399"/>
    </row>
    <row r="16" spans="1:5" ht="24" customHeight="1">
      <c r="A16" s="393"/>
      <c r="B16" s="396"/>
      <c r="C16" s="303" t="s">
        <v>16</v>
      </c>
      <c r="D16" s="304" t="s">
        <v>37</v>
      </c>
      <c r="E16" s="400"/>
    </row>
    <row r="17" spans="1:5" ht="39.6" customHeight="1">
      <c r="A17" s="393"/>
      <c r="B17" s="397"/>
      <c r="C17" s="305" t="s">
        <v>299</v>
      </c>
      <c r="D17" s="307" t="s">
        <v>297</v>
      </c>
      <c r="E17" s="400"/>
    </row>
    <row r="18" spans="1:5" ht="39.6" customHeight="1">
      <c r="A18" s="393"/>
      <c r="B18" s="397"/>
      <c r="C18" s="305" t="s">
        <v>295</v>
      </c>
      <c r="D18" s="307" t="s">
        <v>296</v>
      </c>
      <c r="E18" s="400"/>
    </row>
    <row r="19" spans="1:5" ht="39.6" customHeight="1">
      <c r="A19" s="394"/>
      <c r="B19" s="398"/>
      <c r="C19" s="306" t="s">
        <v>298</v>
      </c>
      <c r="D19" s="308" t="s">
        <v>297</v>
      </c>
      <c r="E19" s="401"/>
    </row>
    <row r="20" spans="1:5" ht="25.7" customHeight="1">
      <c r="A20" s="392" t="s">
        <v>252</v>
      </c>
      <c r="B20" s="395"/>
      <c r="C20" s="271" t="s">
        <v>15</v>
      </c>
      <c r="D20" s="302" t="s">
        <v>32</v>
      </c>
      <c r="E20" s="399"/>
    </row>
    <row r="21" spans="1:5" ht="24" customHeight="1">
      <c r="A21" s="393"/>
      <c r="B21" s="396"/>
      <c r="C21" s="303" t="s">
        <v>16</v>
      </c>
      <c r="D21" s="304" t="s">
        <v>249</v>
      </c>
      <c r="E21" s="400"/>
    </row>
    <row r="22" spans="1:5" ht="38.450000000000003" customHeight="1">
      <c r="A22" s="393"/>
      <c r="B22" s="397"/>
      <c r="C22" s="305" t="s">
        <v>299</v>
      </c>
      <c r="D22" s="307" t="s">
        <v>297</v>
      </c>
      <c r="E22" s="400"/>
    </row>
    <row r="23" spans="1:5" ht="38.450000000000003" customHeight="1">
      <c r="A23" s="393"/>
      <c r="B23" s="397"/>
      <c r="C23" s="305" t="s">
        <v>295</v>
      </c>
      <c r="D23" s="307" t="s">
        <v>296</v>
      </c>
      <c r="E23" s="400"/>
    </row>
    <row r="24" spans="1:5" ht="38.450000000000003" customHeight="1">
      <c r="A24" s="394"/>
      <c r="B24" s="398"/>
      <c r="C24" s="306" t="s">
        <v>298</v>
      </c>
      <c r="D24" s="308" t="s">
        <v>297</v>
      </c>
      <c r="E24" s="401"/>
    </row>
    <row r="25" spans="1:5" ht="24" customHeight="1">
      <c r="A25" s="392" t="s">
        <v>252</v>
      </c>
      <c r="B25" s="395"/>
      <c r="C25" s="271" t="s">
        <v>15</v>
      </c>
      <c r="D25" s="302" t="s">
        <v>32</v>
      </c>
      <c r="E25" s="411" t="s">
        <v>304</v>
      </c>
    </row>
    <row r="26" spans="1:5" ht="24" customHeight="1">
      <c r="A26" s="393"/>
      <c r="B26" s="396"/>
      <c r="C26" s="303" t="s">
        <v>16</v>
      </c>
      <c r="D26" s="304" t="s">
        <v>38</v>
      </c>
      <c r="E26" s="412"/>
    </row>
    <row r="27" spans="1:5" ht="37.35" customHeight="1">
      <c r="A27" s="393"/>
      <c r="B27" s="397"/>
      <c r="C27" s="305" t="s">
        <v>299</v>
      </c>
      <c r="D27" s="307" t="s">
        <v>296</v>
      </c>
      <c r="E27" s="412"/>
    </row>
    <row r="28" spans="1:5" ht="37.35" customHeight="1">
      <c r="A28" s="393"/>
      <c r="B28" s="397"/>
      <c r="C28" s="305" t="s">
        <v>295</v>
      </c>
      <c r="D28" s="307" t="s">
        <v>296</v>
      </c>
      <c r="E28" s="412"/>
    </row>
    <row r="29" spans="1:5" ht="37.35" customHeight="1">
      <c r="A29" s="394"/>
      <c r="B29" s="398"/>
      <c r="C29" s="306" t="s">
        <v>298</v>
      </c>
      <c r="D29" s="308" t="s">
        <v>296</v>
      </c>
      <c r="E29" s="413"/>
    </row>
    <row r="30" spans="1:5" ht="24" customHeight="1">
      <c r="A30" s="392" t="s">
        <v>252</v>
      </c>
      <c r="B30" s="395"/>
      <c r="C30" s="271" t="s">
        <v>15</v>
      </c>
      <c r="D30" s="302" t="s">
        <v>32</v>
      </c>
      <c r="E30" s="411" t="s">
        <v>305</v>
      </c>
    </row>
    <row r="31" spans="1:5" ht="24" customHeight="1">
      <c r="A31" s="393"/>
      <c r="B31" s="396"/>
      <c r="C31" s="303" t="s">
        <v>16</v>
      </c>
      <c r="D31" s="304" t="s">
        <v>38</v>
      </c>
      <c r="E31" s="412"/>
    </row>
    <row r="32" spans="1:5" ht="40.35" customHeight="1">
      <c r="A32" s="393"/>
      <c r="B32" s="397"/>
      <c r="C32" s="305" t="s">
        <v>299</v>
      </c>
      <c r="D32" s="307" t="s">
        <v>296</v>
      </c>
      <c r="E32" s="412"/>
    </row>
    <row r="33" spans="1:5" ht="40.35" customHeight="1">
      <c r="A33" s="393"/>
      <c r="B33" s="397"/>
      <c r="C33" s="305" t="s">
        <v>295</v>
      </c>
      <c r="D33" s="307" t="s">
        <v>296</v>
      </c>
      <c r="E33" s="412"/>
    </row>
    <row r="34" spans="1:5" ht="40.35" customHeight="1">
      <c r="A34" s="394"/>
      <c r="B34" s="398"/>
      <c r="C34" s="306" t="s">
        <v>298</v>
      </c>
      <c r="D34" s="308" t="s">
        <v>296</v>
      </c>
      <c r="E34" s="413"/>
    </row>
  </sheetData>
  <mergeCells count="22">
    <mergeCell ref="A1:E1"/>
    <mergeCell ref="B5:E5"/>
    <mergeCell ref="A2:E2"/>
    <mergeCell ref="A9:A10"/>
    <mergeCell ref="B10:E10"/>
    <mergeCell ref="A25:A29"/>
    <mergeCell ref="B25:B29"/>
    <mergeCell ref="E25:E29"/>
    <mergeCell ref="A30:A34"/>
    <mergeCell ref="B30:B34"/>
    <mergeCell ref="E30:E34"/>
    <mergeCell ref="A20:A24"/>
    <mergeCell ref="B20:B24"/>
    <mergeCell ref="E20:E24"/>
    <mergeCell ref="B6:E6"/>
    <mergeCell ref="B7:E7"/>
    <mergeCell ref="B8:E8"/>
    <mergeCell ref="B9:E9"/>
    <mergeCell ref="B11:E11"/>
    <mergeCell ref="A15:A19"/>
    <mergeCell ref="B15:B19"/>
    <mergeCell ref="E15:E19"/>
  </mergeCells>
  <phoneticPr fontId="12"/>
  <printOptions horizontalCentered="1"/>
  <pageMargins left="0.7" right="0.7" top="0.75" bottom="0.75" header="0.3" footer="0.3"/>
  <pageSetup paperSize="9" scale="7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D15 B8:E8 D25 D30 D20</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D16 D26 D31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908B-FA3E-4399-9100-26A6396C9217}">
  <dimension ref="A1:K36"/>
  <sheetViews>
    <sheetView view="pageBreakPreview" topLeftCell="A3" zoomScaleNormal="100" zoomScaleSheetLayoutView="100" workbookViewId="0">
      <selection activeCell="C3" sqref="C3:K3"/>
    </sheetView>
  </sheetViews>
  <sheetFormatPr defaultColWidth="8.125" defaultRowHeight="18.75"/>
  <cols>
    <col min="1" max="1" width="5.375" style="339" customWidth="1"/>
    <col min="2" max="2" width="7.875" style="339" customWidth="1"/>
    <col min="3" max="3" width="4.125" style="339" customWidth="1"/>
    <col min="4" max="5" width="8" style="339" customWidth="1"/>
    <col min="6" max="10" width="11.5" style="339" customWidth="1"/>
    <col min="11" max="11" width="7.875" style="339" customWidth="1"/>
    <col min="12" max="32" width="2.375" style="339" customWidth="1"/>
    <col min="33" max="256" width="8.125" style="339"/>
    <col min="257" max="258" width="5.375" style="339" customWidth="1"/>
    <col min="259" max="259" width="4.125" style="339" customWidth="1"/>
    <col min="260" max="261" width="8" style="339" customWidth="1"/>
    <col min="262" max="266" width="11.5" style="339" customWidth="1"/>
    <col min="267" max="267" width="7.875" style="339" customWidth="1"/>
    <col min="268" max="288" width="2.375" style="339" customWidth="1"/>
    <col min="289" max="512" width="8.125" style="339"/>
    <col min="513" max="514" width="5.375" style="339" customWidth="1"/>
    <col min="515" max="515" width="4.125" style="339" customWidth="1"/>
    <col min="516" max="517" width="8" style="339" customWidth="1"/>
    <col min="518" max="522" width="11.5" style="339" customWidth="1"/>
    <col min="523" max="523" width="7.875" style="339" customWidth="1"/>
    <col min="524" max="544" width="2.375" style="339" customWidth="1"/>
    <col min="545" max="768" width="8.125" style="339"/>
    <col min="769" max="770" width="5.375" style="339" customWidth="1"/>
    <col min="771" max="771" width="4.125" style="339" customWidth="1"/>
    <col min="772" max="773" width="8" style="339" customWidth="1"/>
    <col min="774" max="778" width="11.5" style="339" customWidth="1"/>
    <col min="779" max="779" width="7.875" style="339" customWidth="1"/>
    <col min="780" max="800" width="2.375" style="339" customWidth="1"/>
    <col min="801" max="1024" width="8.125" style="339"/>
    <col min="1025" max="1026" width="5.375" style="339" customWidth="1"/>
    <col min="1027" max="1027" width="4.125" style="339" customWidth="1"/>
    <col min="1028" max="1029" width="8" style="339" customWidth="1"/>
    <col min="1030" max="1034" width="11.5" style="339" customWidth="1"/>
    <col min="1035" max="1035" width="7.875" style="339" customWidth="1"/>
    <col min="1036" max="1056" width="2.375" style="339" customWidth="1"/>
    <col min="1057" max="1280" width="8.125" style="339"/>
    <col min="1281" max="1282" width="5.375" style="339" customWidth="1"/>
    <col min="1283" max="1283" width="4.125" style="339" customWidth="1"/>
    <col min="1284" max="1285" width="8" style="339" customWidth="1"/>
    <col min="1286" max="1290" width="11.5" style="339" customWidth="1"/>
    <col min="1291" max="1291" width="7.875" style="339" customWidth="1"/>
    <col min="1292" max="1312" width="2.375" style="339" customWidth="1"/>
    <col min="1313" max="1536" width="8.125" style="339"/>
    <col min="1537" max="1538" width="5.375" style="339" customWidth="1"/>
    <col min="1539" max="1539" width="4.125" style="339" customWidth="1"/>
    <col min="1540" max="1541" width="8" style="339" customWidth="1"/>
    <col min="1542" max="1546" width="11.5" style="339" customWidth="1"/>
    <col min="1547" max="1547" width="7.875" style="339" customWidth="1"/>
    <col min="1548" max="1568" width="2.375" style="339" customWidth="1"/>
    <col min="1569" max="1792" width="8.125" style="339"/>
    <col min="1793" max="1794" width="5.375" style="339" customWidth="1"/>
    <col min="1795" max="1795" width="4.125" style="339" customWidth="1"/>
    <col min="1796" max="1797" width="8" style="339" customWidth="1"/>
    <col min="1798" max="1802" width="11.5" style="339" customWidth="1"/>
    <col min="1803" max="1803" width="7.875" style="339" customWidth="1"/>
    <col min="1804" max="1824" width="2.375" style="339" customWidth="1"/>
    <col min="1825" max="2048" width="8.125" style="339"/>
    <col min="2049" max="2050" width="5.375" style="339" customWidth="1"/>
    <col min="2051" max="2051" width="4.125" style="339" customWidth="1"/>
    <col min="2052" max="2053" width="8" style="339" customWidth="1"/>
    <col min="2054" max="2058" width="11.5" style="339" customWidth="1"/>
    <col min="2059" max="2059" width="7.875" style="339" customWidth="1"/>
    <col min="2060" max="2080" width="2.375" style="339" customWidth="1"/>
    <col min="2081" max="2304" width="8.125" style="339"/>
    <col min="2305" max="2306" width="5.375" style="339" customWidth="1"/>
    <col min="2307" max="2307" width="4.125" style="339" customWidth="1"/>
    <col min="2308" max="2309" width="8" style="339" customWidth="1"/>
    <col min="2310" max="2314" width="11.5" style="339" customWidth="1"/>
    <col min="2315" max="2315" width="7.875" style="339" customWidth="1"/>
    <col min="2316" max="2336" width="2.375" style="339" customWidth="1"/>
    <col min="2337" max="2560" width="8.125" style="339"/>
    <col min="2561" max="2562" width="5.375" style="339" customWidth="1"/>
    <col min="2563" max="2563" width="4.125" style="339" customWidth="1"/>
    <col min="2564" max="2565" width="8" style="339" customWidth="1"/>
    <col min="2566" max="2570" width="11.5" style="339" customWidth="1"/>
    <col min="2571" max="2571" width="7.875" style="339" customWidth="1"/>
    <col min="2572" max="2592" width="2.375" style="339" customWidth="1"/>
    <col min="2593" max="2816" width="8.125" style="339"/>
    <col min="2817" max="2818" width="5.375" style="339" customWidth="1"/>
    <col min="2819" max="2819" width="4.125" style="339" customWidth="1"/>
    <col min="2820" max="2821" width="8" style="339" customWidth="1"/>
    <col min="2822" max="2826" width="11.5" style="339" customWidth="1"/>
    <col min="2827" max="2827" width="7.875" style="339" customWidth="1"/>
    <col min="2828" max="2848" width="2.375" style="339" customWidth="1"/>
    <col min="2849" max="3072" width="8.125" style="339"/>
    <col min="3073" max="3074" width="5.375" style="339" customWidth="1"/>
    <col min="3075" max="3075" width="4.125" style="339" customWidth="1"/>
    <col min="3076" max="3077" width="8" style="339" customWidth="1"/>
    <col min="3078" max="3082" width="11.5" style="339" customWidth="1"/>
    <col min="3083" max="3083" width="7.875" style="339" customWidth="1"/>
    <col min="3084" max="3104" width="2.375" style="339" customWidth="1"/>
    <col min="3105" max="3328" width="8.125" style="339"/>
    <col min="3329" max="3330" width="5.375" style="339" customWidth="1"/>
    <col min="3331" max="3331" width="4.125" style="339" customWidth="1"/>
    <col min="3332" max="3333" width="8" style="339" customWidth="1"/>
    <col min="3334" max="3338" width="11.5" style="339" customWidth="1"/>
    <col min="3339" max="3339" width="7.875" style="339" customWidth="1"/>
    <col min="3340" max="3360" width="2.375" style="339" customWidth="1"/>
    <col min="3361" max="3584" width="8.125" style="339"/>
    <col min="3585" max="3586" width="5.375" style="339" customWidth="1"/>
    <col min="3587" max="3587" width="4.125" style="339" customWidth="1"/>
    <col min="3588" max="3589" width="8" style="339" customWidth="1"/>
    <col min="3590" max="3594" width="11.5" style="339" customWidth="1"/>
    <col min="3595" max="3595" width="7.875" style="339" customWidth="1"/>
    <col min="3596" max="3616" width="2.375" style="339" customWidth="1"/>
    <col min="3617" max="3840" width="8.125" style="339"/>
    <col min="3841" max="3842" width="5.375" style="339" customWidth="1"/>
    <col min="3843" max="3843" width="4.125" style="339" customWidth="1"/>
    <col min="3844" max="3845" width="8" style="339" customWidth="1"/>
    <col min="3846" max="3850" width="11.5" style="339" customWidth="1"/>
    <col min="3851" max="3851" width="7.875" style="339" customWidth="1"/>
    <col min="3852" max="3872" width="2.375" style="339" customWidth="1"/>
    <col min="3873" max="4096" width="8.125" style="339"/>
    <col min="4097" max="4098" width="5.375" style="339" customWidth="1"/>
    <col min="4099" max="4099" width="4.125" style="339" customWidth="1"/>
    <col min="4100" max="4101" width="8" style="339" customWidth="1"/>
    <col min="4102" max="4106" width="11.5" style="339" customWidth="1"/>
    <col min="4107" max="4107" width="7.875" style="339" customWidth="1"/>
    <col min="4108" max="4128" width="2.375" style="339" customWidth="1"/>
    <col min="4129" max="4352" width="8.125" style="339"/>
    <col min="4353" max="4354" width="5.375" style="339" customWidth="1"/>
    <col min="4355" max="4355" width="4.125" style="339" customWidth="1"/>
    <col min="4356" max="4357" width="8" style="339" customWidth="1"/>
    <col min="4358" max="4362" width="11.5" style="339" customWidth="1"/>
    <col min="4363" max="4363" width="7.875" style="339" customWidth="1"/>
    <col min="4364" max="4384" width="2.375" style="339" customWidth="1"/>
    <col min="4385" max="4608" width="8.125" style="339"/>
    <col min="4609" max="4610" width="5.375" style="339" customWidth="1"/>
    <col min="4611" max="4611" width="4.125" style="339" customWidth="1"/>
    <col min="4612" max="4613" width="8" style="339" customWidth="1"/>
    <col min="4614" max="4618" width="11.5" style="339" customWidth="1"/>
    <col min="4619" max="4619" width="7.875" style="339" customWidth="1"/>
    <col min="4620" max="4640" width="2.375" style="339" customWidth="1"/>
    <col min="4641" max="4864" width="8.125" style="339"/>
    <col min="4865" max="4866" width="5.375" style="339" customWidth="1"/>
    <col min="4867" max="4867" width="4.125" style="339" customWidth="1"/>
    <col min="4868" max="4869" width="8" style="339" customWidth="1"/>
    <col min="4870" max="4874" width="11.5" style="339" customWidth="1"/>
    <col min="4875" max="4875" width="7.875" style="339" customWidth="1"/>
    <col min="4876" max="4896" width="2.375" style="339" customWidth="1"/>
    <col min="4897" max="5120" width="8.125" style="339"/>
    <col min="5121" max="5122" width="5.375" style="339" customWidth="1"/>
    <col min="5123" max="5123" width="4.125" style="339" customWidth="1"/>
    <col min="5124" max="5125" width="8" style="339" customWidth="1"/>
    <col min="5126" max="5130" width="11.5" style="339" customWidth="1"/>
    <col min="5131" max="5131" width="7.875" style="339" customWidth="1"/>
    <col min="5132" max="5152" width="2.375" style="339" customWidth="1"/>
    <col min="5153" max="5376" width="8.125" style="339"/>
    <col min="5377" max="5378" width="5.375" style="339" customWidth="1"/>
    <col min="5379" max="5379" width="4.125" style="339" customWidth="1"/>
    <col min="5380" max="5381" width="8" style="339" customWidth="1"/>
    <col min="5382" max="5386" width="11.5" style="339" customWidth="1"/>
    <col min="5387" max="5387" width="7.875" style="339" customWidth="1"/>
    <col min="5388" max="5408" width="2.375" style="339" customWidth="1"/>
    <col min="5409" max="5632" width="8.125" style="339"/>
    <col min="5633" max="5634" width="5.375" style="339" customWidth="1"/>
    <col min="5635" max="5635" width="4.125" style="339" customWidth="1"/>
    <col min="5636" max="5637" width="8" style="339" customWidth="1"/>
    <col min="5638" max="5642" width="11.5" style="339" customWidth="1"/>
    <col min="5643" max="5643" width="7.875" style="339" customWidth="1"/>
    <col min="5644" max="5664" width="2.375" style="339" customWidth="1"/>
    <col min="5665" max="5888" width="8.125" style="339"/>
    <col min="5889" max="5890" width="5.375" style="339" customWidth="1"/>
    <col min="5891" max="5891" width="4.125" style="339" customWidth="1"/>
    <col min="5892" max="5893" width="8" style="339" customWidth="1"/>
    <col min="5894" max="5898" width="11.5" style="339" customWidth="1"/>
    <col min="5899" max="5899" width="7.875" style="339" customWidth="1"/>
    <col min="5900" max="5920" width="2.375" style="339" customWidth="1"/>
    <col min="5921" max="6144" width="8.125" style="339"/>
    <col min="6145" max="6146" width="5.375" style="339" customWidth="1"/>
    <col min="6147" max="6147" width="4.125" style="339" customWidth="1"/>
    <col min="6148" max="6149" width="8" style="339" customWidth="1"/>
    <col min="6150" max="6154" width="11.5" style="339" customWidth="1"/>
    <col min="6155" max="6155" width="7.875" style="339" customWidth="1"/>
    <col min="6156" max="6176" width="2.375" style="339" customWidth="1"/>
    <col min="6177" max="6400" width="8.125" style="339"/>
    <col min="6401" max="6402" width="5.375" style="339" customWidth="1"/>
    <col min="6403" max="6403" width="4.125" style="339" customWidth="1"/>
    <col min="6404" max="6405" width="8" style="339" customWidth="1"/>
    <col min="6406" max="6410" width="11.5" style="339" customWidth="1"/>
    <col min="6411" max="6411" width="7.875" style="339" customWidth="1"/>
    <col min="6412" max="6432" width="2.375" style="339" customWidth="1"/>
    <col min="6433" max="6656" width="8.125" style="339"/>
    <col min="6657" max="6658" width="5.375" style="339" customWidth="1"/>
    <col min="6659" max="6659" width="4.125" style="339" customWidth="1"/>
    <col min="6660" max="6661" width="8" style="339" customWidth="1"/>
    <col min="6662" max="6666" width="11.5" style="339" customWidth="1"/>
    <col min="6667" max="6667" width="7.875" style="339" customWidth="1"/>
    <col min="6668" max="6688" width="2.375" style="339" customWidth="1"/>
    <col min="6689" max="6912" width="8.125" style="339"/>
    <col min="6913" max="6914" width="5.375" style="339" customWidth="1"/>
    <col min="6915" max="6915" width="4.125" style="339" customWidth="1"/>
    <col min="6916" max="6917" width="8" style="339" customWidth="1"/>
    <col min="6918" max="6922" width="11.5" style="339" customWidth="1"/>
    <col min="6923" max="6923" width="7.875" style="339" customWidth="1"/>
    <col min="6924" max="6944" width="2.375" style="339" customWidth="1"/>
    <col min="6945" max="7168" width="8.125" style="339"/>
    <col min="7169" max="7170" width="5.375" style="339" customWidth="1"/>
    <col min="7171" max="7171" width="4.125" style="339" customWidth="1"/>
    <col min="7172" max="7173" width="8" style="339" customWidth="1"/>
    <col min="7174" max="7178" width="11.5" style="339" customWidth="1"/>
    <col min="7179" max="7179" width="7.875" style="339" customWidth="1"/>
    <col min="7180" max="7200" width="2.375" style="339" customWidth="1"/>
    <col min="7201" max="7424" width="8.125" style="339"/>
    <col min="7425" max="7426" width="5.375" style="339" customWidth="1"/>
    <col min="7427" max="7427" width="4.125" style="339" customWidth="1"/>
    <col min="7428" max="7429" width="8" style="339" customWidth="1"/>
    <col min="7430" max="7434" width="11.5" style="339" customWidth="1"/>
    <col min="7435" max="7435" width="7.875" style="339" customWidth="1"/>
    <col min="7436" max="7456" width="2.375" style="339" customWidth="1"/>
    <col min="7457" max="7680" width="8.125" style="339"/>
    <col min="7681" max="7682" width="5.375" style="339" customWidth="1"/>
    <col min="7683" max="7683" width="4.125" style="339" customWidth="1"/>
    <col min="7684" max="7685" width="8" style="339" customWidth="1"/>
    <col min="7686" max="7690" width="11.5" style="339" customWidth="1"/>
    <col min="7691" max="7691" width="7.875" style="339" customWidth="1"/>
    <col min="7692" max="7712" width="2.375" style="339" customWidth="1"/>
    <col min="7713" max="7936" width="8.125" style="339"/>
    <col min="7937" max="7938" width="5.375" style="339" customWidth="1"/>
    <col min="7939" max="7939" width="4.125" style="339" customWidth="1"/>
    <col min="7940" max="7941" width="8" style="339" customWidth="1"/>
    <col min="7942" max="7946" width="11.5" style="339" customWidth="1"/>
    <col min="7947" max="7947" width="7.875" style="339" customWidth="1"/>
    <col min="7948" max="7968" width="2.375" style="339" customWidth="1"/>
    <col min="7969" max="8192" width="8.125" style="339"/>
    <col min="8193" max="8194" width="5.375" style="339" customWidth="1"/>
    <col min="8195" max="8195" width="4.125" style="339" customWidth="1"/>
    <col min="8196" max="8197" width="8" style="339" customWidth="1"/>
    <col min="8198" max="8202" width="11.5" style="339" customWidth="1"/>
    <col min="8203" max="8203" width="7.875" style="339" customWidth="1"/>
    <col min="8204" max="8224" width="2.375" style="339" customWidth="1"/>
    <col min="8225" max="8448" width="8.125" style="339"/>
    <col min="8449" max="8450" width="5.375" style="339" customWidth="1"/>
    <col min="8451" max="8451" width="4.125" style="339" customWidth="1"/>
    <col min="8452" max="8453" width="8" style="339" customWidth="1"/>
    <col min="8454" max="8458" width="11.5" style="339" customWidth="1"/>
    <col min="8459" max="8459" width="7.875" style="339" customWidth="1"/>
    <col min="8460" max="8480" width="2.375" style="339" customWidth="1"/>
    <col min="8481" max="8704" width="8.125" style="339"/>
    <col min="8705" max="8706" width="5.375" style="339" customWidth="1"/>
    <col min="8707" max="8707" width="4.125" style="339" customWidth="1"/>
    <col min="8708" max="8709" width="8" style="339" customWidth="1"/>
    <col min="8710" max="8714" width="11.5" style="339" customWidth="1"/>
    <col min="8715" max="8715" width="7.875" style="339" customWidth="1"/>
    <col min="8716" max="8736" width="2.375" style="339" customWidth="1"/>
    <col min="8737" max="8960" width="8.125" style="339"/>
    <col min="8961" max="8962" width="5.375" style="339" customWidth="1"/>
    <col min="8963" max="8963" width="4.125" style="339" customWidth="1"/>
    <col min="8964" max="8965" width="8" style="339" customWidth="1"/>
    <col min="8966" max="8970" width="11.5" style="339" customWidth="1"/>
    <col min="8971" max="8971" width="7.875" style="339" customWidth="1"/>
    <col min="8972" max="8992" width="2.375" style="339" customWidth="1"/>
    <col min="8993" max="9216" width="8.125" style="339"/>
    <col min="9217" max="9218" width="5.375" style="339" customWidth="1"/>
    <col min="9219" max="9219" width="4.125" style="339" customWidth="1"/>
    <col min="9220" max="9221" width="8" style="339" customWidth="1"/>
    <col min="9222" max="9226" width="11.5" style="339" customWidth="1"/>
    <col min="9227" max="9227" width="7.875" style="339" customWidth="1"/>
    <col min="9228" max="9248" width="2.375" style="339" customWidth="1"/>
    <col min="9249" max="9472" width="8.125" style="339"/>
    <col min="9473" max="9474" width="5.375" style="339" customWidth="1"/>
    <col min="9475" max="9475" width="4.125" style="339" customWidth="1"/>
    <col min="9476" max="9477" width="8" style="339" customWidth="1"/>
    <col min="9478" max="9482" width="11.5" style="339" customWidth="1"/>
    <col min="9483" max="9483" width="7.875" style="339" customWidth="1"/>
    <col min="9484" max="9504" width="2.375" style="339" customWidth="1"/>
    <col min="9505" max="9728" width="8.125" style="339"/>
    <col min="9729" max="9730" width="5.375" style="339" customWidth="1"/>
    <col min="9731" max="9731" width="4.125" style="339" customWidth="1"/>
    <col min="9732" max="9733" width="8" style="339" customWidth="1"/>
    <col min="9734" max="9738" width="11.5" style="339" customWidth="1"/>
    <col min="9739" max="9739" width="7.875" style="339" customWidth="1"/>
    <col min="9740" max="9760" width="2.375" style="339" customWidth="1"/>
    <col min="9761" max="9984" width="8.125" style="339"/>
    <col min="9985" max="9986" width="5.375" style="339" customWidth="1"/>
    <col min="9987" max="9987" width="4.125" style="339" customWidth="1"/>
    <col min="9988" max="9989" width="8" style="339" customWidth="1"/>
    <col min="9990" max="9994" width="11.5" style="339" customWidth="1"/>
    <col min="9995" max="9995" width="7.875" style="339" customWidth="1"/>
    <col min="9996" max="10016" width="2.375" style="339" customWidth="1"/>
    <col min="10017" max="10240" width="8.125" style="339"/>
    <col min="10241" max="10242" width="5.375" style="339" customWidth="1"/>
    <col min="10243" max="10243" width="4.125" style="339" customWidth="1"/>
    <col min="10244" max="10245" width="8" style="339" customWidth="1"/>
    <col min="10246" max="10250" width="11.5" style="339" customWidth="1"/>
    <col min="10251" max="10251" width="7.875" style="339" customWidth="1"/>
    <col min="10252" max="10272" width="2.375" style="339" customWidth="1"/>
    <col min="10273" max="10496" width="8.125" style="339"/>
    <col min="10497" max="10498" width="5.375" style="339" customWidth="1"/>
    <col min="10499" max="10499" width="4.125" style="339" customWidth="1"/>
    <col min="10500" max="10501" width="8" style="339" customWidth="1"/>
    <col min="10502" max="10506" width="11.5" style="339" customWidth="1"/>
    <col min="10507" max="10507" width="7.875" style="339" customWidth="1"/>
    <col min="10508" max="10528" width="2.375" style="339" customWidth="1"/>
    <col min="10529" max="10752" width="8.125" style="339"/>
    <col min="10753" max="10754" width="5.375" style="339" customWidth="1"/>
    <col min="10755" max="10755" width="4.125" style="339" customWidth="1"/>
    <col min="10756" max="10757" width="8" style="339" customWidth="1"/>
    <col min="10758" max="10762" width="11.5" style="339" customWidth="1"/>
    <col min="10763" max="10763" width="7.875" style="339" customWidth="1"/>
    <col min="10764" max="10784" width="2.375" style="339" customWidth="1"/>
    <col min="10785" max="11008" width="8.125" style="339"/>
    <col min="11009" max="11010" width="5.375" style="339" customWidth="1"/>
    <col min="11011" max="11011" width="4.125" style="339" customWidth="1"/>
    <col min="11012" max="11013" width="8" style="339" customWidth="1"/>
    <col min="11014" max="11018" width="11.5" style="339" customWidth="1"/>
    <col min="11019" max="11019" width="7.875" style="339" customWidth="1"/>
    <col min="11020" max="11040" width="2.375" style="339" customWidth="1"/>
    <col min="11041" max="11264" width="8.125" style="339"/>
    <col min="11265" max="11266" width="5.375" style="339" customWidth="1"/>
    <col min="11267" max="11267" width="4.125" style="339" customWidth="1"/>
    <col min="11268" max="11269" width="8" style="339" customWidth="1"/>
    <col min="11270" max="11274" width="11.5" style="339" customWidth="1"/>
    <col min="11275" max="11275" width="7.875" style="339" customWidth="1"/>
    <col min="11276" max="11296" width="2.375" style="339" customWidth="1"/>
    <col min="11297" max="11520" width="8.125" style="339"/>
    <col min="11521" max="11522" width="5.375" style="339" customWidth="1"/>
    <col min="11523" max="11523" width="4.125" style="339" customWidth="1"/>
    <col min="11524" max="11525" width="8" style="339" customWidth="1"/>
    <col min="11526" max="11530" width="11.5" style="339" customWidth="1"/>
    <col min="11531" max="11531" width="7.875" style="339" customWidth="1"/>
    <col min="11532" max="11552" width="2.375" style="339" customWidth="1"/>
    <col min="11553" max="11776" width="8.125" style="339"/>
    <col min="11777" max="11778" width="5.375" style="339" customWidth="1"/>
    <col min="11779" max="11779" width="4.125" style="339" customWidth="1"/>
    <col min="11780" max="11781" width="8" style="339" customWidth="1"/>
    <col min="11782" max="11786" width="11.5" style="339" customWidth="1"/>
    <col min="11787" max="11787" width="7.875" style="339" customWidth="1"/>
    <col min="11788" max="11808" width="2.375" style="339" customWidth="1"/>
    <col min="11809" max="12032" width="8.125" style="339"/>
    <col min="12033" max="12034" width="5.375" style="339" customWidth="1"/>
    <col min="12035" max="12035" width="4.125" style="339" customWidth="1"/>
    <col min="12036" max="12037" width="8" style="339" customWidth="1"/>
    <col min="12038" max="12042" width="11.5" style="339" customWidth="1"/>
    <col min="12043" max="12043" width="7.875" style="339" customWidth="1"/>
    <col min="12044" max="12064" width="2.375" style="339" customWidth="1"/>
    <col min="12065" max="12288" width="8.125" style="339"/>
    <col min="12289" max="12290" width="5.375" style="339" customWidth="1"/>
    <col min="12291" max="12291" width="4.125" style="339" customWidth="1"/>
    <col min="12292" max="12293" width="8" style="339" customWidth="1"/>
    <col min="12294" max="12298" width="11.5" style="339" customWidth="1"/>
    <col min="12299" max="12299" width="7.875" style="339" customWidth="1"/>
    <col min="12300" max="12320" width="2.375" style="339" customWidth="1"/>
    <col min="12321" max="12544" width="8.125" style="339"/>
    <col min="12545" max="12546" width="5.375" style="339" customWidth="1"/>
    <col min="12547" max="12547" width="4.125" style="339" customWidth="1"/>
    <col min="12548" max="12549" width="8" style="339" customWidth="1"/>
    <col min="12550" max="12554" width="11.5" style="339" customWidth="1"/>
    <col min="12555" max="12555" width="7.875" style="339" customWidth="1"/>
    <col min="12556" max="12576" width="2.375" style="339" customWidth="1"/>
    <col min="12577" max="12800" width="8.125" style="339"/>
    <col min="12801" max="12802" width="5.375" style="339" customWidth="1"/>
    <col min="12803" max="12803" width="4.125" style="339" customWidth="1"/>
    <col min="12804" max="12805" width="8" style="339" customWidth="1"/>
    <col min="12806" max="12810" width="11.5" style="339" customWidth="1"/>
    <col min="12811" max="12811" width="7.875" style="339" customWidth="1"/>
    <col min="12812" max="12832" width="2.375" style="339" customWidth="1"/>
    <col min="12833" max="13056" width="8.125" style="339"/>
    <col min="13057" max="13058" width="5.375" style="339" customWidth="1"/>
    <col min="13059" max="13059" width="4.125" style="339" customWidth="1"/>
    <col min="13060" max="13061" width="8" style="339" customWidth="1"/>
    <col min="13062" max="13066" width="11.5" style="339" customWidth="1"/>
    <col min="13067" max="13067" width="7.875" style="339" customWidth="1"/>
    <col min="13068" max="13088" width="2.375" style="339" customWidth="1"/>
    <col min="13089" max="13312" width="8.125" style="339"/>
    <col min="13313" max="13314" width="5.375" style="339" customWidth="1"/>
    <col min="13315" max="13315" width="4.125" style="339" customWidth="1"/>
    <col min="13316" max="13317" width="8" style="339" customWidth="1"/>
    <col min="13318" max="13322" width="11.5" style="339" customWidth="1"/>
    <col min="13323" max="13323" width="7.875" style="339" customWidth="1"/>
    <col min="13324" max="13344" width="2.375" style="339" customWidth="1"/>
    <col min="13345" max="13568" width="8.125" style="339"/>
    <col min="13569" max="13570" width="5.375" style="339" customWidth="1"/>
    <col min="13571" max="13571" width="4.125" style="339" customWidth="1"/>
    <col min="13572" max="13573" width="8" style="339" customWidth="1"/>
    <col min="13574" max="13578" width="11.5" style="339" customWidth="1"/>
    <col min="13579" max="13579" width="7.875" style="339" customWidth="1"/>
    <col min="13580" max="13600" width="2.375" style="339" customWidth="1"/>
    <col min="13601" max="13824" width="8.125" style="339"/>
    <col min="13825" max="13826" width="5.375" style="339" customWidth="1"/>
    <col min="13827" max="13827" width="4.125" style="339" customWidth="1"/>
    <col min="13828" max="13829" width="8" style="339" customWidth="1"/>
    <col min="13830" max="13834" width="11.5" style="339" customWidth="1"/>
    <col min="13835" max="13835" width="7.875" style="339" customWidth="1"/>
    <col min="13836" max="13856" width="2.375" style="339" customWidth="1"/>
    <col min="13857" max="14080" width="8.125" style="339"/>
    <col min="14081" max="14082" width="5.375" style="339" customWidth="1"/>
    <col min="14083" max="14083" width="4.125" style="339" customWidth="1"/>
    <col min="14084" max="14085" width="8" style="339" customWidth="1"/>
    <col min="14086" max="14090" width="11.5" style="339" customWidth="1"/>
    <col min="14091" max="14091" width="7.875" style="339" customWidth="1"/>
    <col min="14092" max="14112" width="2.375" style="339" customWidth="1"/>
    <col min="14113" max="14336" width="8.125" style="339"/>
    <col min="14337" max="14338" width="5.375" style="339" customWidth="1"/>
    <col min="14339" max="14339" width="4.125" style="339" customWidth="1"/>
    <col min="14340" max="14341" width="8" style="339" customWidth="1"/>
    <col min="14342" max="14346" width="11.5" style="339" customWidth="1"/>
    <col min="14347" max="14347" width="7.875" style="339" customWidth="1"/>
    <col min="14348" max="14368" width="2.375" style="339" customWidth="1"/>
    <col min="14369" max="14592" width="8.125" style="339"/>
    <col min="14593" max="14594" width="5.375" style="339" customWidth="1"/>
    <col min="14595" max="14595" width="4.125" style="339" customWidth="1"/>
    <col min="14596" max="14597" width="8" style="339" customWidth="1"/>
    <col min="14598" max="14602" width="11.5" style="339" customWidth="1"/>
    <col min="14603" max="14603" width="7.875" style="339" customWidth="1"/>
    <col min="14604" max="14624" width="2.375" style="339" customWidth="1"/>
    <col min="14625" max="14848" width="8.125" style="339"/>
    <col min="14849" max="14850" width="5.375" style="339" customWidth="1"/>
    <col min="14851" max="14851" width="4.125" style="339" customWidth="1"/>
    <col min="14852" max="14853" width="8" style="339" customWidth="1"/>
    <col min="14854" max="14858" width="11.5" style="339" customWidth="1"/>
    <col min="14859" max="14859" width="7.875" style="339" customWidth="1"/>
    <col min="14860" max="14880" width="2.375" style="339" customWidth="1"/>
    <col min="14881" max="15104" width="8.125" style="339"/>
    <col min="15105" max="15106" width="5.375" style="339" customWidth="1"/>
    <col min="15107" max="15107" width="4.125" style="339" customWidth="1"/>
    <col min="15108" max="15109" width="8" style="339" customWidth="1"/>
    <col min="15110" max="15114" width="11.5" style="339" customWidth="1"/>
    <col min="15115" max="15115" width="7.875" style="339" customWidth="1"/>
    <col min="15116" max="15136" width="2.375" style="339" customWidth="1"/>
    <col min="15137" max="15360" width="8.125" style="339"/>
    <col min="15361" max="15362" width="5.375" style="339" customWidth="1"/>
    <col min="15363" max="15363" width="4.125" style="339" customWidth="1"/>
    <col min="15364" max="15365" width="8" style="339" customWidth="1"/>
    <col min="15366" max="15370" width="11.5" style="339" customWidth="1"/>
    <col min="15371" max="15371" width="7.875" style="339" customWidth="1"/>
    <col min="15372" max="15392" width="2.375" style="339" customWidth="1"/>
    <col min="15393" max="15616" width="8.125" style="339"/>
    <col min="15617" max="15618" width="5.375" style="339" customWidth="1"/>
    <col min="15619" max="15619" width="4.125" style="339" customWidth="1"/>
    <col min="15620" max="15621" width="8" style="339" customWidth="1"/>
    <col min="15622" max="15626" width="11.5" style="339" customWidth="1"/>
    <col min="15627" max="15627" width="7.875" style="339" customWidth="1"/>
    <col min="15628" max="15648" width="2.375" style="339" customWidth="1"/>
    <col min="15649" max="15872" width="8.125" style="339"/>
    <col min="15873" max="15874" width="5.375" style="339" customWidth="1"/>
    <col min="15875" max="15875" width="4.125" style="339" customWidth="1"/>
    <col min="15876" max="15877" width="8" style="339" customWidth="1"/>
    <col min="15878" max="15882" width="11.5" style="339" customWidth="1"/>
    <col min="15883" max="15883" width="7.875" style="339" customWidth="1"/>
    <col min="15884" max="15904" width="2.375" style="339" customWidth="1"/>
    <col min="15905" max="16128" width="8.125" style="339"/>
    <col min="16129" max="16130" width="5.375" style="339" customWidth="1"/>
    <col min="16131" max="16131" width="4.125" style="339" customWidth="1"/>
    <col min="16132" max="16133" width="8" style="339" customWidth="1"/>
    <col min="16134" max="16138" width="11.5" style="339" customWidth="1"/>
    <col min="16139" max="16139" width="7.875" style="339" customWidth="1"/>
    <col min="16140" max="16160" width="2.375" style="339" customWidth="1"/>
    <col min="16161" max="16384" width="8.125" style="339"/>
  </cols>
  <sheetData>
    <row r="1" spans="1:11" s="338" customFormat="1" ht="46.7" customHeight="1">
      <c r="A1" s="423" t="s">
        <v>360</v>
      </c>
      <c r="B1" s="424"/>
      <c r="C1" s="424"/>
      <c r="D1" s="424"/>
      <c r="E1" s="424"/>
      <c r="F1" s="424"/>
      <c r="G1" s="424"/>
      <c r="H1" s="424"/>
      <c r="I1" s="424"/>
      <c r="J1" s="424"/>
      <c r="K1" s="424"/>
    </row>
    <row r="2" spans="1:11" ht="28.7" customHeight="1">
      <c r="A2" s="425" t="s">
        <v>389</v>
      </c>
      <c r="B2" s="417"/>
      <c r="C2" s="417"/>
      <c r="D2" s="417"/>
      <c r="E2" s="417"/>
      <c r="F2" s="417"/>
      <c r="G2" s="417"/>
      <c r="H2" s="417"/>
      <c r="I2" s="417"/>
      <c r="J2" s="417"/>
      <c r="K2" s="417"/>
    </row>
    <row r="3" spans="1:11" ht="18" customHeight="1">
      <c r="A3" s="426" t="s">
        <v>361</v>
      </c>
      <c r="B3" s="426"/>
      <c r="C3" s="427" t="s">
        <v>362</v>
      </c>
      <c r="D3" s="428"/>
      <c r="E3" s="428"/>
      <c r="F3" s="428"/>
      <c r="G3" s="428"/>
      <c r="H3" s="428"/>
      <c r="I3" s="428"/>
      <c r="J3" s="428"/>
      <c r="K3" s="428"/>
    </row>
    <row r="4" spans="1:11" ht="36" customHeight="1">
      <c r="A4" s="429" t="s">
        <v>363</v>
      </c>
      <c r="B4" s="429"/>
      <c r="C4" s="430" t="s">
        <v>364</v>
      </c>
      <c r="D4" s="430"/>
      <c r="E4" s="430"/>
      <c r="F4" s="430"/>
      <c r="G4" s="430"/>
      <c r="H4" s="430"/>
      <c r="I4" s="430"/>
      <c r="J4" s="430"/>
      <c r="K4" s="430"/>
    </row>
    <row r="5" spans="1:11" ht="36" customHeight="1">
      <c r="A5" s="429" t="s">
        <v>365</v>
      </c>
      <c r="B5" s="429"/>
      <c r="C5" s="431" t="s">
        <v>390</v>
      </c>
      <c r="D5" s="431"/>
      <c r="E5" s="431"/>
      <c r="F5" s="431"/>
      <c r="G5" s="431"/>
      <c r="H5" s="431"/>
      <c r="I5" s="431"/>
      <c r="J5" s="431"/>
      <c r="K5" s="431"/>
    </row>
    <row r="6" spans="1:11" ht="18" customHeight="1">
      <c r="A6" s="429"/>
      <c r="B6" s="429"/>
      <c r="C6" s="340" t="s">
        <v>366</v>
      </c>
      <c r="D6" s="432" t="s">
        <v>367</v>
      </c>
      <c r="E6" s="432"/>
      <c r="F6" s="428" t="s">
        <v>368</v>
      </c>
      <c r="G6" s="428"/>
      <c r="H6" s="428"/>
      <c r="I6" s="428"/>
      <c r="J6" s="428"/>
      <c r="K6" s="428"/>
    </row>
    <row r="7" spans="1:11" ht="18" customHeight="1">
      <c r="A7" s="429"/>
      <c r="B7" s="429"/>
      <c r="C7" s="341" t="s">
        <v>369</v>
      </c>
      <c r="D7" s="428" t="s">
        <v>370</v>
      </c>
      <c r="E7" s="428"/>
      <c r="F7" s="428" t="s">
        <v>368</v>
      </c>
      <c r="G7" s="428"/>
      <c r="H7" s="428"/>
      <c r="I7" s="428"/>
      <c r="J7" s="428"/>
      <c r="K7" s="428"/>
    </row>
    <row r="8" spans="1:11" ht="162" customHeight="1">
      <c r="A8" s="429" t="s">
        <v>371</v>
      </c>
      <c r="B8" s="429"/>
      <c r="C8" s="433" t="s">
        <v>393</v>
      </c>
      <c r="D8" s="434"/>
      <c r="E8" s="434"/>
      <c r="F8" s="434"/>
      <c r="G8" s="434"/>
      <c r="H8" s="434"/>
      <c r="I8" s="434"/>
      <c r="J8" s="434"/>
      <c r="K8" s="434"/>
    </row>
    <row r="9" spans="1:11" ht="18" customHeight="1">
      <c r="A9" s="435" t="s">
        <v>372</v>
      </c>
      <c r="B9" s="435"/>
      <c r="C9" s="435" t="s">
        <v>373</v>
      </c>
      <c r="D9" s="435"/>
      <c r="E9" s="435"/>
      <c r="F9" s="435" t="s">
        <v>374</v>
      </c>
      <c r="G9" s="435"/>
      <c r="H9" s="435"/>
      <c r="I9" s="435"/>
      <c r="J9" s="435"/>
      <c r="K9" s="435"/>
    </row>
    <row r="10" spans="1:11" ht="18" customHeight="1">
      <c r="A10" s="435"/>
      <c r="B10" s="435"/>
      <c r="C10" s="558" t="s">
        <v>375</v>
      </c>
      <c r="D10" s="559"/>
      <c r="E10" s="560"/>
      <c r="F10" s="432" t="s">
        <v>392</v>
      </c>
      <c r="G10" s="432"/>
      <c r="H10" s="432"/>
      <c r="I10" s="432"/>
      <c r="J10" s="432"/>
      <c r="K10" s="432"/>
    </row>
    <row r="11" spans="1:11" ht="18" customHeight="1">
      <c r="A11" s="435"/>
      <c r="B11" s="435"/>
      <c r="C11" s="558" t="s">
        <v>376</v>
      </c>
      <c r="D11" s="559"/>
      <c r="E11" s="560"/>
      <c r="F11" s="432"/>
      <c r="G11" s="432"/>
      <c r="H11" s="432"/>
      <c r="I11" s="432"/>
      <c r="J11" s="432"/>
      <c r="K11" s="432"/>
    </row>
    <row r="12" spans="1:11" ht="18" customHeight="1">
      <c r="A12" s="435"/>
      <c r="B12" s="435"/>
      <c r="C12" s="564" t="s">
        <v>375</v>
      </c>
      <c r="D12" s="565"/>
      <c r="E12" s="566"/>
      <c r="F12" s="432" t="s">
        <v>391</v>
      </c>
      <c r="G12" s="432"/>
      <c r="H12" s="432"/>
      <c r="I12" s="432"/>
      <c r="J12" s="432"/>
      <c r="K12" s="432"/>
    </row>
    <row r="13" spans="1:11" ht="18" customHeight="1">
      <c r="A13" s="435"/>
      <c r="B13" s="435"/>
      <c r="C13" s="561" t="s">
        <v>376</v>
      </c>
      <c r="D13" s="562"/>
      <c r="E13" s="563"/>
      <c r="F13" s="432"/>
      <c r="G13" s="432"/>
      <c r="H13" s="432"/>
      <c r="I13" s="432"/>
      <c r="J13" s="432"/>
      <c r="K13" s="432"/>
    </row>
    <row r="14" spans="1:11" ht="18" customHeight="1">
      <c r="A14" s="435"/>
      <c r="B14" s="435"/>
      <c r="C14" s="564" t="s">
        <v>375</v>
      </c>
      <c r="D14" s="565"/>
      <c r="E14" s="566"/>
      <c r="F14" s="438"/>
      <c r="G14" s="432"/>
      <c r="H14" s="432"/>
      <c r="I14" s="432"/>
      <c r="J14" s="432"/>
      <c r="K14" s="432"/>
    </row>
    <row r="15" spans="1:11" ht="18" customHeight="1">
      <c r="A15" s="435"/>
      <c r="B15" s="435"/>
      <c r="C15" s="561" t="s">
        <v>376</v>
      </c>
      <c r="D15" s="562"/>
      <c r="E15" s="563"/>
      <c r="F15" s="432"/>
      <c r="G15" s="432"/>
      <c r="H15" s="432"/>
      <c r="I15" s="432"/>
      <c r="J15" s="432"/>
      <c r="K15" s="432"/>
    </row>
    <row r="16" spans="1:11" ht="18" customHeight="1">
      <c r="A16" s="435"/>
      <c r="B16" s="435"/>
      <c r="C16" s="436" t="s">
        <v>377</v>
      </c>
      <c r="D16" s="436"/>
      <c r="E16" s="436"/>
      <c r="F16" s="432"/>
      <c r="G16" s="432"/>
      <c r="H16" s="432"/>
      <c r="I16" s="432"/>
      <c r="J16" s="432"/>
      <c r="K16" s="432"/>
    </row>
    <row r="17" spans="1:11" ht="18" customHeight="1">
      <c r="A17" s="435"/>
      <c r="B17" s="435"/>
      <c r="C17" s="437" t="s">
        <v>378</v>
      </c>
      <c r="D17" s="437"/>
      <c r="E17" s="437"/>
      <c r="F17" s="432"/>
      <c r="G17" s="432"/>
      <c r="H17" s="432"/>
      <c r="I17" s="432"/>
      <c r="J17" s="432"/>
      <c r="K17" s="432"/>
    </row>
    <row r="18" spans="1:11" ht="18" customHeight="1">
      <c r="A18" s="435"/>
      <c r="B18" s="435"/>
      <c r="C18" s="436" t="s">
        <v>377</v>
      </c>
      <c r="D18" s="436"/>
      <c r="E18" s="436"/>
      <c r="F18" s="432"/>
      <c r="G18" s="432"/>
      <c r="H18" s="432"/>
      <c r="I18" s="432"/>
      <c r="J18" s="432"/>
      <c r="K18" s="432"/>
    </row>
    <row r="19" spans="1:11" ht="18" customHeight="1">
      <c r="A19" s="435"/>
      <c r="B19" s="435"/>
      <c r="C19" s="437" t="s">
        <v>378</v>
      </c>
      <c r="D19" s="437"/>
      <c r="E19" s="437"/>
      <c r="F19" s="432"/>
      <c r="G19" s="432"/>
      <c r="H19" s="432"/>
      <c r="I19" s="432"/>
      <c r="J19" s="432"/>
      <c r="K19" s="432"/>
    </row>
    <row r="20" spans="1:11" ht="18" customHeight="1">
      <c r="A20" s="435"/>
      <c r="B20" s="435"/>
      <c r="C20" s="436" t="s">
        <v>377</v>
      </c>
      <c r="D20" s="436"/>
      <c r="E20" s="436"/>
      <c r="F20" s="432"/>
      <c r="G20" s="432"/>
      <c r="H20" s="432"/>
      <c r="I20" s="432"/>
      <c r="J20" s="432"/>
      <c r="K20" s="432"/>
    </row>
    <row r="21" spans="1:11" ht="18" customHeight="1">
      <c r="A21" s="435"/>
      <c r="B21" s="435"/>
      <c r="C21" s="437" t="s">
        <v>378</v>
      </c>
      <c r="D21" s="437"/>
      <c r="E21" s="437"/>
      <c r="F21" s="432"/>
      <c r="G21" s="432"/>
      <c r="H21" s="432"/>
      <c r="I21" s="432"/>
      <c r="J21" s="432"/>
      <c r="K21" s="432"/>
    </row>
    <row r="22" spans="1:11" ht="18" customHeight="1">
      <c r="A22" s="435"/>
      <c r="B22" s="435"/>
      <c r="C22" s="436" t="s">
        <v>377</v>
      </c>
      <c r="D22" s="436"/>
      <c r="E22" s="436"/>
      <c r="F22" s="432"/>
      <c r="G22" s="432"/>
      <c r="H22" s="432"/>
      <c r="I22" s="432"/>
      <c r="J22" s="432"/>
      <c r="K22" s="432"/>
    </row>
    <row r="23" spans="1:11" ht="18" customHeight="1">
      <c r="A23" s="435"/>
      <c r="B23" s="435"/>
      <c r="C23" s="437" t="s">
        <v>378</v>
      </c>
      <c r="D23" s="437"/>
      <c r="E23" s="437"/>
      <c r="F23" s="432"/>
      <c r="G23" s="432"/>
      <c r="H23" s="432"/>
      <c r="I23" s="432"/>
      <c r="J23" s="432"/>
      <c r="K23" s="432"/>
    </row>
    <row r="24" spans="1:11" ht="18" customHeight="1">
      <c r="A24" s="439" t="s">
        <v>379</v>
      </c>
      <c r="B24" s="439"/>
      <c r="C24" s="440" t="s">
        <v>380</v>
      </c>
      <c r="D24" s="440"/>
      <c r="E24" s="440"/>
      <c r="F24" s="440" t="s">
        <v>381</v>
      </c>
      <c r="G24" s="440"/>
      <c r="H24" s="440"/>
      <c r="I24" s="440" t="s">
        <v>382</v>
      </c>
      <c r="J24" s="440"/>
      <c r="K24" s="440"/>
    </row>
    <row r="25" spans="1:11" ht="18" customHeight="1">
      <c r="A25" s="439"/>
      <c r="B25" s="439"/>
      <c r="C25" s="441" t="s">
        <v>383</v>
      </c>
      <c r="D25" s="434"/>
      <c r="E25" s="434"/>
      <c r="F25" s="442" t="s">
        <v>387</v>
      </c>
      <c r="G25" s="440"/>
      <c r="H25" s="440"/>
      <c r="I25" s="442" t="s">
        <v>388</v>
      </c>
      <c r="J25" s="442"/>
      <c r="K25" s="442"/>
    </row>
    <row r="26" spans="1:11" ht="18" customHeight="1">
      <c r="A26" s="439"/>
      <c r="B26" s="439"/>
      <c r="C26" s="443"/>
      <c r="D26" s="443"/>
      <c r="E26" s="443"/>
      <c r="F26" s="440"/>
      <c r="G26" s="440"/>
      <c r="H26" s="440"/>
      <c r="I26" s="440"/>
      <c r="J26" s="440"/>
      <c r="K26" s="440"/>
    </row>
    <row r="27" spans="1:11" ht="18" customHeight="1">
      <c r="A27" s="439"/>
      <c r="B27" s="439"/>
      <c r="C27" s="443"/>
      <c r="D27" s="443"/>
      <c r="E27" s="443"/>
      <c r="F27" s="440"/>
      <c r="G27" s="440"/>
      <c r="H27" s="440"/>
      <c r="I27" s="440"/>
      <c r="J27" s="440"/>
      <c r="K27" s="440"/>
    </row>
    <row r="28" spans="1:11" ht="18" customHeight="1">
      <c r="A28" s="439"/>
      <c r="B28" s="439"/>
      <c r="C28" s="443"/>
      <c r="D28" s="443"/>
      <c r="E28" s="443"/>
      <c r="F28" s="440"/>
      <c r="G28" s="440"/>
      <c r="H28" s="440"/>
      <c r="I28" s="440"/>
      <c r="J28" s="440"/>
      <c r="K28" s="440"/>
    </row>
    <row r="29" spans="1:11" ht="18" customHeight="1">
      <c r="A29" s="439"/>
      <c r="B29" s="439"/>
      <c r="C29" s="443"/>
      <c r="D29" s="443"/>
      <c r="E29" s="443"/>
      <c r="F29" s="440"/>
      <c r="G29" s="440"/>
      <c r="H29" s="440"/>
      <c r="I29" s="440"/>
      <c r="J29" s="440"/>
      <c r="K29" s="440"/>
    </row>
    <row r="30" spans="1:11" ht="18" customHeight="1">
      <c r="A30" s="439"/>
      <c r="B30" s="439"/>
      <c r="C30" s="443"/>
      <c r="D30" s="443"/>
      <c r="E30" s="443"/>
      <c r="F30" s="440"/>
      <c r="G30" s="440"/>
      <c r="H30" s="440"/>
      <c r="I30" s="440"/>
      <c r="J30" s="440"/>
      <c r="K30" s="440"/>
    </row>
    <row r="31" spans="1:11" ht="18" customHeight="1">
      <c r="A31" s="439"/>
      <c r="B31" s="439"/>
      <c r="C31" s="443"/>
      <c r="D31" s="443"/>
      <c r="E31" s="443"/>
      <c r="F31" s="440"/>
      <c r="G31" s="440"/>
      <c r="H31" s="440"/>
      <c r="I31" s="440"/>
      <c r="J31" s="440"/>
      <c r="K31" s="440"/>
    </row>
    <row r="32" spans="1:11" ht="18" customHeight="1">
      <c r="A32" s="439"/>
      <c r="B32" s="439"/>
      <c r="C32" s="443"/>
      <c r="D32" s="443"/>
      <c r="E32" s="443"/>
      <c r="F32" s="440"/>
      <c r="G32" s="440"/>
      <c r="H32" s="440"/>
      <c r="I32" s="440"/>
      <c r="J32" s="440"/>
      <c r="K32" s="440"/>
    </row>
    <row r="33" spans="1:11" ht="18" customHeight="1">
      <c r="A33" s="439"/>
      <c r="B33" s="439"/>
      <c r="C33" s="443"/>
      <c r="D33" s="443"/>
      <c r="E33" s="443"/>
      <c r="F33" s="440"/>
      <c r="G33" s="440"/>
      <c r="H33" s="440"/>
      <c r="I33" s="440"/>
      <c r="J33" s="440"/>
      <c r="K33" s="440"/>
    </row>
    <row r="34" spans="1:11" ht="36" customHeight="1">
      <c r="A34" s="435" t="s">
        <v>384</v>
      </c>
      <c r="B34" s="435"/>
      <c r="C34" s="442"/>
      <c r="D34" s="440"/>
      <c r="E34" s="440"/>
      <c r="F34" s="440"/>
      <c r="G34" s="440"/>
      <c r="H34" s="440"/>
      <c r="I34" s="440"/>
      <c r="J34" s="440"/>
      <c r="K34" s="440"/>
    </row>
    <row r="35" spans="1:11" ht="18" customHeight="1">
      <c r="A35" s="342" t="s">
        <v>385</v>
      </c>
      <c r="B35" s="342"/>
      <c r="C35" s="342"/>
      <c r="D35" s="342"/>
      <c r="E35" s="342"/>
      <c r="F35" s="342"/>
      <c r="G35" s="342"/>
      <c r="H35" s="342"/>
      <c r="I35" s="342"/>
      <c r="J35" s="342"/>
      <c r="K35" s="342"/>
    </row>
    <row r="36" spans="1:11" ht="18" customHeight="1">
      <c r="A36" s="343" t="s">
        <v>386</v>
      </c>
      <c r="B36" s="343"/>
      <c r="C36" s="343"/>
      <c r="D36" s="343"/>
      <c r="E36" s="343"/>
      <c r="F36" s="343"/>
      <c r="G36" s="343"/>
      <c r="H36" s="343"/>
      <c r="I36" s="343"/>
      <c r="J36" s="343"/>
      <c r="K36" s="343"/>
    </row>
  </sheetData>
  <mergeCells count="7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A5:B7"/>
    <mergeCell ref="C5:K5"/>
    <mergeCell ref="D6:E6"/>
    <mergeCell ref="F6:K6"/>
    <mergeCell ref="D7:E7"/>
    <mergeCell ref="F7:K7"/>
    <mergeCell ref="A1:K1"/>
    <mergeCell ref="A2:K2"/>
    <mergeCell ref="A3:B3"/>
    <mergeCell ref="C3:K3"/>
    <mergeCell ref="A4:B4"/>
    <mergeCell ref="C4:K4"/>
  </mergeCells>
  <phoneticPr fontId="12"/>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FF3CCFF2-34A6-41A5-B280-DA9CD0C653A6}">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zoomScaleNormal="100" zoomScaleSheetLayoutView="100" workbookViewId="0">
      <selection activeCell="A3" sqref="A3"/>
    </sheetView>
  </sheetViews>
  <sheetFormatPr defaultColWidth="9" defaultRowHeight="12"/>
  <cols>
    <col min="1" max="1" width="14.625" style="273" customWidth="1"/>
    <col min="2" max="2" width="39.875" style="273" bestFit="1" customWidth="1"/>
    <col min="3" max="3" width="8" style="273" bestFit="1" customWidth="1"/>
    <col min="4" max="4" width="12.375" style="273" bestFit="1" customWidth="1"/>
    <col min="5" max="6" width="12.375" style="273" customWidth="1"/>
    <col min="7" max="7" width="25.375" style="273" customWidth="1"/>
    <col min="8" max="8" width="30.875" style="273" bestFit="1" customWidth="1"/>
    <col min="9" max="9" width="18.375" style="273" bestFit="1" customWidth="1"/>
    <col min="10" max="10" width="15.625" style="273" customWidth="1"/>
    <col min="11" max="16384" width="9" style="273"/>
  </cols>
  <sheetData>
    <row r="1" spans="1:12" ht="24" customHeight="1">
      <c r="A1" s="444" t="s">
        <v>287</v>
      </c>
      <c r="B1" s="444"/>
    </row>
    <row r="2" spans="1:12" ht="24" customHeight="1">
      <c r="A2" s="291" t="s">
        <v>293</v>
      </c>
      <c r="B2" s="287"/>
    </row>
    <row r="3" spans="1:12" ht="24" customHeight="1">
      <c r="A3" s="294" t="s">
        <v>286</v>
      </c>
      <c r="B3" s="287"/>
    </row>
    <row r="4" spans="1:12" ht="24" customHeight="1">
      <c r="A4" s="298" t="s">
        <v>252</v>
      </c>
      <c r="B4" s="299" t="s">
        <v>292</v>
      </c>
    </row>
    <row r="5" spans="1:12" ht="9.6" customHeight="1" thickBot="1">
      <c r="A5" s="300"/>
      <c r="B5" s="301"/>
    </row>
    <row r="6" spans="1:12" ht="24" customHeight="1" thickTop="1" thickBot="1">
      <c r="A6" s="445" t="s">
        <v>285</v>
      </c>
      <c r="B6" s="446"/>
      <c r="C6" s="293" t="s">
        <v>284</v>
      </c>
      <c r="D6" s="447" t="s">
        <v>283</v>
      </c>
      <c r="E6" s="445"/>
      <c r="F6" s="448"/>
      <c r="G6" s="293" t="s">
        <v>282</v>
      </c>
      <c r="I6" s="292"/>
    </row>
    <row r="7" spans="1:12" ht="24" customHeight="1" thickTop="1">
      <c r="A7" s="291" t="s">
        <v>281</v>
      </c>
      <c r="B7" s="290"/>
      <c r="E7" s="289"/>
    </row>
    <row r="8" spans="1:12" ht="13.35" customHeight="1">
      <c r="A8" s="288"/>
      <c r="B8" s="287"/>
    </row>
    <row r="9" spans="1:12" ht="43.7" customHeight="1">
      <c r="A9" s="286" t="s">
        <v>280</v>
      </c>
      <c r="B9" s="285" t="s">
        <v>279</v>
      </c>
      <c r="C9" s="285" t="s">
        <v>278</v>
      </c>
      <c r="D9" s="283" t="s">
        <v>277</v>
      </c>
      <c r="E9" s="283" t="s">
        <v>276</v>
      </c>
      <c r="F9" s="283" t="s">
        <v>275</v>
      </c>
      <c r="G9" s="284" t="s">
        <v>274</v>
      </c>
      <c r="H9" s="283" t="s">
        <v>273</v>
      </c>
      <c r="I9" s="282" t="s">
        <v>272</v>
      </c>
    </row>
    <row r="10" spans="1:12" ht="37.5">
      <c r="A10" s="275"/>
      <c r="B10" s="280" t="s">
        <v>271</v>
      </c>
      <c r="C10" s="276" t="s">
        <v>270</v>
      </c>
      <c r="D10" s="278" t="s">
        <v>264</v>
      </c>
      <c r="E10" s="279" t="s">
        <v>257</v>
      </c>
      <c r="F10" s="278" t="s">
        <v>269</v>
      </c>
      <c r="G10" s="278"/>
      <c r="H10" s="277" t="s">
        <v>268</v>
      </c>
      <c r="I10" s="276" t="s">
        <v>267</v>
      </c>
      <c r="L10" s="273" t="s">
        <v>92</v>
      </c>
    </row>
    <row r="11" spans="1:12" ht="37.5">
      <c r="A11" s="275"/>
      <c r="B11" s="280" t="s">
        <v>266</v>
      </c>
      <c r="C11" s="276" t="s">
        <v>265</v>
      </c>
      <c r="D11" s="278" t="s">
        <v>264</v>
      </c>
      <c r="E11" s="279" t="s">
        <v>257</v>
      </c>
      <c r="F11" s="278" t="s">
        <v>263</v>
      </c>
      <c r="G11" s="281" t="s">
        <v>262</v>
      </c>
      <c r="H11" s="277" t="s">
        <v>261</v>
      </c>
      <c r="I11" s="276"/>
    </row>
    <row r="12" spans="1:12" ht="83.45" customHeight="1">
      <c r="A12" s="275"/>
      <c r="B12" s="280" t="s">
        <v>260</v>
      </c>
      <c r="C12" s="276" t="s">
        <v>259</v>
      </c>
      <c r="D12" s="278" t="s">
        <v>258</v>
      </c>
      <c r="E12" s="279" t="s">
        <v>257</v>
      </c>
      <c r="F12" s="278" t="s">
        <v>256</v>
      </c>
      <c r="G12" s="278" t="s">
        <v>255</v>
      </c>
      <c r="H12" s="277" t="s">
        <v>254</v>
      </c>
      <c r="I12" s="276" t="s">
        <v>253</v>
      </c>
      <c r="L12" s="273" t="s">
        <v>93</v>
      </c>
    </row>
    <row r="13" spans="1:12" ht="21.6" customHeight="1">
      <c r="A13" s="275"/>
      <c r="B13" s="274"/>
      <c r="C13" s="274"/>
      <c r="D13" s="274"/>
      <c r="E13" s="274"/>
      <c r="F13" s="274"/>
      <c r="G13" s="274"/>
      <c r="H13" s="274"/>
      <c r="I13" s="274"/>
    </row>
    <row r="14" spans="1:12" ht="21.6" customHeight="1">
      <c r="A14" s="275"/>
      <c r="B14" s="274"/>
      <c r="C14" s="274"/>
      <c r="D14" s="274"/>
      <c r="E14" s="274"/>
      <c r="F14" s="274"/>
      <c r="G14" s="274"/>
      <c r="H14" s="274"/>
      <c r="I14" s="274"/>
    </row>
    <row r="15" spans="1:12" ht="21.6" customHeight="1">
      <c r="A15" s="275"/>
      <c r="B15" s="274"/>
      <c r="C15" s="274"/>
      <c r="D15" s="274"/>
      <c r="E15" s="274"/>
      <c r="F15" s="274"/>
      <c r="G15" s="274"/>
      <c r="H15" s="274"/>
      <c r="I15" s="274"/>
    </row>
    <row r="16" spans="1:12" ht="21.6" customHeight="1">
      <c r="A16" s="275"/>
      <c r="B16" s="274"/>
      <c r="C16" s="274"/>
      <c r="D16" s="274"/>
      <c r="E16" s="274"/>
      <c r="F16" s="274"/>
      <c r="G16" s="274"/>
      <c r="H16" s="274"/>
      <c r="I16" s="274"/>
    </row>
    <row r="17" spans="1:9" ht="21.6" customHeight="1">
      <c r="A17" s="275"/>
      <c r="B17" s="274"/>
      <c r="C17" s="274"/>
      <c r="D17" s="274"/>
      <c r="E17" s="274"/>
      <c r="F17" s="274"/>
      <c r="G17" s="274"/>
      <c r="H17" s="274"/>
      <c r="I17" s="274"/>
    </row>
    <row r="18" spans="1:9" ht="21.6" customHeight="1">
      <c r="A18" s="275"/>
      <c r="B18" s="274"/>
      <c r="C18" s="274"/>
      <c r="D18" s="274"/>
      <c r="E18" s="274"/>
      <c r="F18" s="274"/>
      <c r="G18" s="274"/>
      <c r="H18" s="274"/>
      <c r="I18" s="274"/>
    </row>
    <row r="19" spans="1:9" ht="21.6" customHeight="1">
      <c r="A19" s="275"/>
      <c r="B19" s="274"/>
      <c r="C19" s="274"/>
      <c r="D19" s="274"/>
      <c r="E19" s="274"/>
      <c r="F19" s="274"/>
      <c r="G19" s="274"/>
      <c r="H19" s="274"/>
      <c r="I19" s="274"/>
    </row>
    <row r="20" spans="1:9" ht="21.6" customHeight="1">
      <c r="A20" s="275"/>
      <c r="B20" s="274"/>
      <c r="C20" s="274"/>
      <c r="D20" s="274"/>
      <c r="E20" s="274"/>
      <c r="F20" s="274"/>
      <c r="G20" s="274"/>
      <c r="H20" s="274"/>
      <c r="I20" s="274"/>
    </row>
    <row r="21" spans="1:9" ht="21.6" customHeight="1">
      <c r="A21" s="275"/>
      <c r="B21" s="274"/>
      <c r="C21" s="274"/>
      <c r="D21" s="274"/>
      <c r="E21" s="274"/>
      <c r="F21" s="274"/>
      <c r="G21" s="274"/>
      <c r="H21" s="274"/>
      <c r="I21" s="274"/>
    </row>
    <row r="22" spans="1:9" ht="21.6" customHeight="1">
      <c r="A22" s="275"/>
      <c r="B22" s="274"/>
      <c r="C22" s="274"/>
      <c r="D22" s="274"/>
      <c r="E22" s="274"/>
      <c r="F22" s="274"/>
      <c r="G22" s="274"/>
      <c r="H22" s="274"/>
      <c r="I22" s="274"/>
    </row>
  </sheetData>
  <mergeCells count="3">
    <mergeCell ref="A1:B1"/>
    <mergeCell ref="A6:B6"/>
    <mergeCell ref="D6:F6"/>
  </mergeCells>
  <phoneticPr fontId="12"/>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8"/>
  <sheetViews>
    <sheetView view="pageBreakPreview" zoomScale="145" zoomScaleNormal="100" zoomScaleSheetLayoutView="145" workbookViewId="0">
      <selection activeCell="D5" sqref="D5"/>
    </sheetView>
  </sheetViews>
  <sheetFormatPr defaultColWidth="9" defaultRowHeight="12"/>
  <cols>
    <col min="1" max="1" width="21.5" style="273" customWidth="1"/>
    <col min="2" max="2" width="59" style="273" customWidth="1"/>
    <col min="3" max="16384" width="9" style="273"/>
  </cols>
  <sheetData>
    <row r="1" spans="1:2" ht="24" customHeight="1">
      <c r="A1" s="444" t="s">
        <v>290</v>
      </c>
      <c r="B1" s="444"/>
    </row>
    <row r="2" spans="1:2" ht="24" customHeight="1">
      <c r="A2" s="291" t="s">
        <v>300</v>
      </c>
      <c r="B2" s="287"/>
    </row>
    <row r="3" spans="1:2" ht="6.95" customHeight="1">
      <c r="A3" s="297"/>
      <c r="B3" s="287"/>
    </row>
    <row r="4" spans="1:2" ht="21.6" customHeight="1">
      <c r="A4" s="296"/>
      <c r="B4" s="285" t="s">
        <v>289</v>
      </c>
    </row>
    <row r="5" spans="1:2" ht="113.45" customHeight="1">
      <c r="A5" s="296" t="s">
        <v>288</v>
      </c>
      <c r="B5" s="295" t="s">
        <v>397</v>
      </c>
    </row>
    <row r="6" spans="1:2" ht="122.45" customHeight="1">
      <c r="A6" s="296" t="s">
        <v>396</v>
      </c>
      <c r="B6" s="295" t="s">
        <v>398</v>
      </c>
    </row>
    <row r="7" spans="1:2" ht="114.95" customHeight="1">
      <c r="A7" s="296" t="s">
        <v>395</v>
      </c>
      <c r="B7" s="295" t="s">
        <v>399</v>
      </c>
    </row>
    <row r="8" spans="1:2" ht="118.5" customHeight="1">
      <c r="A8" s="296" t="s">
        <v>394</v>
      </c>
      <c r="B8" s="295" t="s">
        <v>400</v>
      </c>
    </row>
  </sheetData>
  <mergeCells count="1">
    <mergeCell ref="A1:B1"/>
  </mergeCells>
  <phoneticPr fontId="12"/>
  <printOptions horizontalCentered="1"/>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zoomScaleNormal="80" zoomScaleSheetLayoutView="100" workbookViewId="0">
      <selection activeCell="C32" sqref="C32"/>
    </sheetView>
  </sheetViews>
  <sheetFormatPr defaultRowHeight="12"/>
  <cols>
    <col min="1" max="1" width="27.625" style="16" customWidth="1"/>
    <col min="2" max="34" width="2.625" style="16" customWidth="1"/>
    <col min="35" max="37" width="16.625" style="16" customWidth="1"/>
    <col min="38" max="38" width="15.375" style="16" customWidth="1"/>
    <col min="39" max="288" width="8.875" style="16"/>
    <col min="289" max="289" width="10.625" style="16" customWidth="1"/>
    <col min="290" max="293" width="16.625" style="16" customWidth="1"/>
    <col min="294" max="294" width="15.375" style="16" customWidth="1"/>
    <col min="295" max="544" width="8.875" style="16"/>
    <col min="545" max="545" width="10.625" style="16" customWidth="1"/>
    <col min="546" max="549" width="16.625" style="16" customWidth="1"/>
    <col min="550" max="550" width="15.375" style="16" customWidth="1"/>
    <col min="551" max="800" width="8.875" style="16"/>
    <col min="801" max="801" width="10.625" style="16" customWidth="1"/>
    <col min="802" max="805" width="16.625" style="16" customWidth="1"/>
    <col min="806" max="806" width="15.375" style="16" customWidth="1"/>
    <col min="807" max="1056" width="8.875" style="16"/>
    <col min="1057" max="1057" width="10.625" style="16" customWidth="1"/>
    <col min="1058" max="1061" width="16.625" style="16" customWidth="1"/>
    <col min="1062" max="1062" width="15.375" style="16" customWidth="1"/>
    <col min="1063" max="1312" width="8.875" style="16"/>
    <col min="1313" max="1313" width="10.625" style="16" customWidth="1"/>
    <col min="1314" max="1317" width="16.625" style="16" customWidth="1"/>
    <col min="1318" max="1318" width="15.375" style="16" customWidth="1"/>
    <col min="1319" max="1568" width="8.875" style="16"/>
    <col min="1569" max="1569" width="10.625" style="16" customWidth="1"/>
    <col min="1570" max="1573" width="16.625" style="16" customWidth="1"/>
    <col min="1574" max="1574" width="15.375" style="16" customWidth="1"/>
    <col min="1575" max="1824" width="8.875" style="16"/>
    <col min="1825" max="1825" width="10.625" style="16" customWidth="1"/>
    <col min="1826" max="1829" width="16.625" style="16" customWidth="1"/>
    <col min="1830" max="1830" width="15.375" style="16" customWidth="1"/>
    <col min="1831" max="2080" width="8.875" style="16"/>
    <col min="2081" max="2081" width="10.625" style="16" customWidth="1"/>
    <col min="2082" max="2085" width="16.625" style="16" customWidth="1"/>
    <col min="2086" max="2086" width="15.375" style="16" customWidth="1"/>
    <col min="2087" max="2336" width="8.875" style="16"/>
    <col min="2337" max="2337" width="10.625" style="16" customWidth="1"/>
    <col min="2338" max="2341" width="16.625" style="16" customWidth="1"/>
    <col min="2342" max="2342" width="15.375" style="16" customWidth="1"/>
    <col min="2343" max="2592" width="8.875" style="16"/>
    <col min="2593" max="2593" width="10.625" style="16" customWidth="1"/>
    <col min="2594" max="2597" width="16.625" style="16" customWidth="1"/>
    <col min="2598" max="2598" width="15.375" style="16" customWidth="1"/>
    <col min="2599" max="2848" width="8.875" style="16"/>
    <col min="2849" max="2849" width="10.625" style="16" customWidth="1"/>
    <col min="2850" max="2853" width="16.625" style="16" customWidth="1"/>
    <col min="2854" max="2854" width="15.375" style="16" customWidth="1"/>
    <col min="2855" max="3104" width="8.875" style="16"/>
    <col min="3105" max="3105" width="10.625" style="16" customWidth="1"/>
    <col min="3106" max="3109" width="16.625" style="16" customWidth="1"/>
    <col min="3110" max="3110" width="15.375" style="16" customWidth="1"/>
    <col min="3111" max="3360" width="8.875" style="16"/>
    <col min="3361" max="3361" width="10.625" style="16" customWidth="1"/>
    <col min="3362" max="3365" width="16.625" style="16" customWidth="1"/>
    <col min="3366" max="3366" width="15.375" style="16" customWidth="1"/>
    <col min="3367" max="3616" width="8.875" style="16"/>
    <col min="3617" max="3617" width="10.625" style="16" customWidth="1"/>
    <col min="3618" max="3621" width="16.625" style="16" customWidth="1"/>
    <col min="3622" max="3622" width="15.375" style="16" customWidth="1"/>
    <col min="3623" max="3872" width="8.875" style="16"/>
    <col min="3873" max="3873" width="10.625" style="16" customWidth="1"/>
    <col min="3874" max="3877" width="16.625" style="16" customWidth="1"/>
    <col min="3878" max="3878" width="15.375" style="16" customWidth="1"/>
    <col min="3879" max="4128" width="8.875" style="16"/>
    <col min="4129" max="4129" width="10.625" style="16" customWidth="1"/>
    <col min="4130" max="4133" width="16.625" style="16" customWidth="1"/>
    <col min="4134" max="4134" width="15.375" style="16" customWidth="1"/>
    <col min="4135" max="4384" width="8.875" style="16"/>
    <col min="4385" max="4385" width="10.625" style="16" customWidth="1"/>
    <col min="4386" max="4389" width="16.625" style="16" customWidth="1"/>
    <col min="4390" max="4390" width="15.375" style="16" customWidth="1"/>
    <col min="4391" max="4640" width="8.875" style="16"/>
    <col min="4641" max="4641" width="10.625" style="16" customWidth="1"/>
    <col min="4642" max="4645" width="16.625" style="16" customWidth="1"/>
    <col min="4646" max="4646" width="15.375" style="16" customWidth="1"/>
    <col min="4647" max="4896" width="8.875" style="16"/>
    <col min="4897" max="4897" width="10.625" style="16" customWidth="1"/>
    <col min="4898" max="4901" width="16.625" style="16" customWidth="1"/>
    <col min="4902" max="4902" width="15.375" style="16" customWidth="1"/>
    <col min="4903" max="5152" width="8.875" style="16"/>
    <col min="5153" max="5153" width="10.625" style="16" customWidth="1"/>
    <col min="5154" max="5157" width="16.625" style="16" customWidth="1"/>
    <col min="5158" max="5158" width="15.375" style="16" customWidth="1"/>
    <col min="5159" max="5408" width="8.875" style="16"/>
    <col min="5409" max="5409" width="10.625" style="16" customWidth="1"/>
    <col min="5410" max="5413" width="16.625" style="16" customWidth="1"/>
    <col min="5414" max="5414" width="15.375" style="16" customWidth="1"/>
    <col min="5415" max="5664" width="8.875" style="16"/>
    <col min="5665" max="5665" width="10.625" style="16" customWidth="1"/>
    <col min="5666" max="5669" width="16.625" style="16" customWidth="1"/>
    <col min="5670" max="5670" width="15.375" style="16" customWidth="1"/>
    <col min="5671" max="5920" width="8.875" style="16"/>
    <col min="5921" max="5921" width="10.625" style="16" customWidth="1"/>
    <col min="5922" max="5925" width="16.625" style="16" customWidth="1"/>
    <col min="5926" max="5926" width="15.375" style="16" customWidth="1"/>
    <col min="5927" max="6176" width="8.875" style="16"/>
    <col min="6177" max="6177" width="10.625" style="16" customWidth="1"/>
    <col min="6178" max="6181" width="16.625" style="16" customWidth="1"/>
    <col min="6182" max="6182" width="15.375" style="16" customWidth="1"/>
    <col min="6183" max="6432" width="8.875" style="16"/>
    <col min="6433" max="6433" width="10.625" style="16" customWidth="1"/>
    <col min="6434" max="6437" width="16.625" style="16" customWidth="1"/>
    <col min="6438" max="6438" width="15.375" style="16" customWidth="1"/>
    <col min="6439" max="6688" width="8.875" style="16"/>
    <col min="6689" max="6689" width="10.625" style="16" customWidth="1"/>
    <col min="6690" max="6693" width="16.625" style="16" customWidth="1"/>
    <col min="6694" max="6694" width="15.375" style="16" customWidth="1"/>
    <col min="6695" max="6944" width="8.875" style="16"/>
    <col min="6945" max="6945" width="10.625" style="16" customWidth="1"/>
    <col min="6946" max="6949" width="16.625" style="16" customWidth="1"/>
    <col min="6950" max="6950" width="15.375" style="16" customWidth="1"/>
    <col min="6951" max="7200" width="8.875" style="16"/>
    <col min="7201" max="7201" width="10.625" style="16" customWidth="1"/>
    <col min="7202" max="7205" width="16.625" style="16" customWidth="1"/>
    <col min="7206" max="7206" width="15.375" style="16" customWidth="1"/>
    <col min="7207" max="7456" width="8.875" style="16"/>
    <col min="7457" max="7457" width="10.625" style="16" customWidth="1"/>
    <col min="7458" max="7461" width="16.625" style="16" customWidth="1"/>
    <col min="7462" max="7462" width="15.375" style="16" customWidth="1"/>
    <col min="7463" max="7712" width="8.875" style="16"/>
    <col min="7713" max="7713" width="10.625" style="16" customWidth="1"/>
    <col min="7714" max="7717" width="16.625" style="16" customWidth="1"/>
    <col min="7718" max="7718" width="15.375" style="16" customWidth="1"/>
    <col min="7719" max="7968" width="8.875" style="16"/>
    <col min="7969" max="7969" width="10.625" style="16" customWidth="1"/>
    <col min="7970" max="7973" width="16.625" style="16" customWidth="1"/>
    <col min="7974" max="7974" width="15.375" style="16" customWidth="1"/>
    <col min="7975" max="8224" width="8.875" style="16"/>
    <col min="8225" max="8225" width="10.625" style="16" customWidth="1"/>
    <col min="8226" max="8229" width="16.625" style="16" customWidth="1"/>
    <col min="8230" max="8230" width="15.375" style="16" customWidth="1"/>
    <col min="8231" max="8480" width="8.875" style="16"/>
    <col min="8481" max="8481" width="10.625" style="16" customWidth="1"/>
    <col min="8482" max="8485" width="16.625" style="16" customWidth="1"/>
    <col min="8486" max="8486" width="15.375" style="16" customWidth="1"/>
    <col min="8487" max="8736" width="8.875" style="16"/>
    <col min="8737" max="8737" width="10.625" style="16" customWidth="1"/>
    <col min="8738" max="8741" width="16.625" style="16" customWidth="1"/>
    <col min="8742" max="8742" width="15.375" style="16" customWidth="1"/>
    <col min="8743" max="8992" width="8.875" style="16"/>
    <col min="8993" max="8993" width="10.625" style="16" customWidth="1"/>
    <col min="8994" max="8997" width="16.625" style="16" customWidth="1"/>
    <col min="8998" max="8998" width="15.375" style="16" customWidth="1"/>
    <col min="8999" max="9248" width="8.875" style="16"/>
    <col min="9249" max="9249" width="10.625" style="16" customWidth="1"/>
    <col min="9250" max="9253" width="16.625" style="16" customWidth="1"/>
    <col min="9254" max="9254" width="15.375" style="16" customWidth="1"/>
    <col min="9255" max="9504" width="8.875" style="16"/>
    <col min="9505" max="9505" width="10.625" style="16" customWidth="1"/>
    <col min="9506" max="9509" width="16.625" style="16" customWidth="1"/>
    <col min="9510" max="9510" width="15.375" style="16" customWidth="1"/>
    <col min="9511" max="9760" width="8.875" style="16"/>
    <col min="9761" max="9761" width="10.625" style="16" customWidth="1"/>
    <col min="9762" max="9765" width="16.625" style="16" customWidth="1"/>
    <col min="9766" max="9766" width="15.375" style="16" customWidth="1"/>
    <col min="9767" max="10016" width="8.875" style="16"/>
    <col min="10017" max="10017" width="10.625" style="16" customWidth="1"/>
    <col min="10018" max="10021" width="16.625" style="16" customWidth="1"/>
    <col min="10022" max="10022" width="15.375" style="16" customWidth="1"/>
    <col min="10023" max="10272" width="8.875" style="16"/>
    <col min="10273" max="10273" width="10.625" style="16" customWidth="1"/>
    <col min="10274" max="10277" width="16.625" style="16" customWidth="1"/>
    <col min="10278" max="10278" width="15.375" style="16" customWidth="1"/>
    <col min="10279" max="10528" width="8.875" style="16"/>
    <col min="10529" max="10529" width="10.625" style="16" customWidth="1"/>
    <col min="10530" max="10533" width="16.625" style="16" customWidth="1"/>
    <col min="10534" max="10534" width="15.375" style="16" customWidth="1"/>
    <col min="10535" max="10784" width="8.875" style="16"/>
    <col min="10785" max="10785" width="10.625" style="16" customWidth="1"/>
    <col min="10786" max="10789" width="16.625" style="16" customWidth="1"/>
    <col min="10790" max="10790" width="15.375" style="16" customWidth="1"/>
    <col min="10791" max="11040" width="8.875" style="16"/>
    <col min="11041" max="11041" width="10.625" style="16" customWidth="1"/>
    <col min="11042" max="11045" width="16.625" style="16" customWidth="1"/>
    <col min="11046" max="11046" width="15.375" style="16" customWidth="1"/>
    <col min="11047" max="11296" width="8.875" style="16"/>
    <col min="11297" max="11297" width="10.625" style="16" customWidth="1"/>
    <col min="11298" max="11301" width="16.625" style="16" customWidth="1"/>
    <col min="11302" max="11302" width="15.375" style="16" customWidth="1"/>
    <col min="11303" max="11552" width="8.875" style="16"/>
    <col min="11553" max="11553" width="10.625" style="16" customWidth="1"/>
    <col min="11554" max="11557" width="16.625" style="16" customWidth="1"/>
    <col min="11558" max="11558" width="15.375" style="16" customWidth="1"/>
    <col min="11559" max="11808" width="8.875" style="16"/>
    <col min="11809" max="11809" width="10.625" style="16" customWidth="1"/>
    <col min="11810" max="11813" width="16.625" style="16" customWidth="1"/>
    <col min="11814" max="11814" width="15.375" style="16" customWidth="1"/>
    <col min="11815" max="12064" width="8.875" style="16"/>
    <col min="12065" max="12065" width="10.625" style="16" customWidth="1"/>
    <col min="12066" max="12069" width="16.625" style="16" customWidth="1"/>
    <col min="12070" max="12070" width="15.375" style="16" customWidth="1"/>
    <col min="12071" max="12320" width="8.875" style="16"/>
    <col min="12321" max="12321" width="10.625" style="16" customWidth="1"/>
    <col min="12322" max="12325" width="16.625" style="16" customWidth="1"/>
    <col min="12326" max="12326" width="15.375" style="16" customWidth="1"/>
    <col min="12327" max="12576" width="8.875" style="16"/>
    <col min="12577" max="12577" width="10.625" style="16" customWidth="1"/>
    <col min="12578" max="12581" width="16.625" style="16" customWidth="1"/>
    <col min="12582" max="12582" width="15.375" style="16" customWidth="1"/>
    <col min="12583" max="12832" width="8.875" style="16"/>
    <col min="12833" max="12833" width="10.625" style="16" customWidth="1"/>
    <col min="12834" max="12837" width="16.625" style="16" customWidth="1"/>
    <col min="12838" max="12838" width="15.375" style="16" customWidth="1"/>
    <col min="12839" max="13088" width="8.875" style="16"/>
    <col min="13089" max="13089" width="10.625" style="16" customWidth="1"/>
    <col min="13090" max="13093" width="16.625" style="16" customWidth="1"/>
    <col min="13094" max="13094" width="15.375" style="16" customWidth="1"/>
    <col min="13095" max="13344" width="8.875" style="16"/>
    <col min="13345" max="13345" width="10.625" style="16" customWidth="1"/>
    <col min="13346" max="13349" width="16.625" style="16" customWidth="1"/>
    <col min="13350" max="13350" width="15.375" style="16" customWidth="1"/>
    <col min="13351" max="13600" width="8.875" style="16"/>
    <col min="13601" max="13601" width="10.625" style="16" customWidth="1"/>
    <col min="13602" max="13605" width="16.625" style="16" customWidth="1"/>
    <col min="13606" max="13606" width="15.375" style="16" customWidth="1"/>
    <col min="13607" max="13856" width="8.875" style="16"/>
    <col min="13857" max="13857" width="10.625" style="16" customWidth="1"/>
    <col min="13858" max="13861" width="16.625" style="16" customWidth="1"/>
    <col min="13862" max="13862" width="15.375" style="16" customWidth="1"/>
    <col min="13863" max="14112" width="8.875" style="16"/>
    <col min="14113" max="14113" width="10.625" style="16" customWidth="1"/>
    <col min="14114" max="14117" width="16.625" style="16" customWidth="1"/>
    <col min="14118" max="14118" width="15.375" style="16" customWidth="1"/>
    <col min="14119" max="14368" width="8.875" style="16"/>
    <col min="14369" max="14369" width="10.625" style="16" customWidth="1"/>
    <col min="14370" max="14373" width="16.625" style="16" customWidth="1"/>
    <col min="14374" max="14374" width="15.375" style="16" customWidth="1"/>
    <col min="14375" max="14624" width="8.875" style="16"/>
    <col min="14625" max="14625" width="10.625" style="16" customWidth="1"/>
    <col min="14626" max="14629" width="16.625" style="16" customWidth="1"/>
    <col min="14630" max="14630" width="15.375" style="16" customWidth="1"/>
    <col min="14631" max="14880" width="8.875" style="16"/>
    <col min="14881" max="14881" width="10.625" style="16" customWidth="1"/>
    <col min="14882" max="14885" width="16.625" style="16" customWidth="1"/>
    <col min="14886" max="14886" width="15.375" style="16" customWidth="1"/>
    <col min="14887" max="15136" width="8.875" style="16"/>
    <col min="15137" max="15137" width="10.625" style="16" customWidth="1"/>
    <col min="15138" max="15141" width="16.625" style="16" customWidth="1"/>
    <col min="15142" max="15142" width="15.375" style="16" customWidth="1"/>
    <col min="15143" max="15392" width="8.875" style="16"/>
    <col min="15393" max="15393" width="10.625" style="16" customWidth="1"/>
    <col min="15394" max="15397" width="16.625" style="16" customWidth="1"/>
    <col min="15398" max="15398" width="15.375" style="16" customWidth="1"/>
    <col min="15399" max="15648" width="8.875" style="16"/>
    <col min="15649" max="15649" width="10.625" style="16" customWidth="1"/>
    <col min="15650" max="15653" width="16.625" style="16" customWidth="1"/>
    <col min="15654" max="15654" width="15.375" style="16" customWidth="1"/>
    <col min="15655" max="15904" width="8.875" style="16"/>
    <col min="15905" max="15905" width="10.625" style="16" customWidth="1"/>
    <col min="15906" max="15909" width="16.625" style="16" customWidth="1"/>
    <col min="15910" max="15910" width="15.375" style="16" customWidth="1"/>
    <col min="15911" max="16160" width="8.875" style="16"/>
    <col min="16161" max="16161" width="10.625" style="16" customWidth="1"/>
    <col min="16162" max="16165" width="16.625" style="16" customWidth="1"/>
    <col min="16166" max="16166" width="15.375" style="16" customWidth="1"/>
    <col min="16167" max="16381" width="8.875" style="16"/>
    <col min="16382" max="16384" width="8.875" style="16" customWidth="1"/>
  </cols>
  <sheetData>
    <row r="1" spans="1:38" s="15" customFormat="1" ht="29.45" customHeight="1">
      <c r="A1" s="449" t="s">
        <v>158</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row>
    <row r="2" spans="1:38" s="15" customFormat="1" ht="42" customHeight="1">
      <c r="A2" s="453" t="s">
        <v>291</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78"/>
      <c r="AJ2" s="78"/>
      <c r="AK2" s="78"/>
      <c r="AL2" s="78"/>
    </row>
    <row r="3" spans="1:38" s="15" customFormat="1" ht="42" customHeight="1">
      <c r="A3" s="212" t="s">
        <v>3</v>
      </c>
      <c r="B3" s="454" t="str">
        <f>IF([2]交付要望書!B11="","",[2]交付要望書!B11)</f>
        <v>●●博物館収蔵資料デジタルアーカイブ推進</v>
      </c>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78"/>
      <c r="AJ3" s="78"/>
      <c r="AK3" s="78"/>
      <c r="AL3" s="78"/>
    </row>
    <row r="4" spans="1:38" s="15" customFormat="1" ht="26.1" customHeight="1">
      <c r="A4" s="214"/>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78"/>
      <c r="AJ4" s="78"/>
      <c r="AK4" s="78"/>
      <c r="AL4" s="78"/>
    </row>
    <row r="5" spans="1:38" s="15" customFormat="1" ht="32.450000000000003" customHeight="1">
      <c r="A5" s="451"/>
      <c r="B5" s="450" t="s">
        <v>166</v>
      </c>
      <c r="C5" s="450"/>
      <c r="D5" s="450"/>
      <c r="E5" s="450" t="s">
        <v>167</v>
      </c>
      <c r="F5" s="450"/>
      <c r="G5" s="450"/>
      <c r="H5" s="450" t="s">
        <v>168</v>
      </c>
      <c r="I5" s="450"/>
      <c r="J5" s="450"/>
      <c r="K5" s="450" t="s">
        <v>169</v>
      </c>
      <c r="L5" s="450"/>
      <c r="M5" s="450"/>
      <c r="N5" s="450" t="s">
        <v>170</v>
      </c>
      <c r="O5" s="450"/>
      <c r="P5" s="450"/>
      <c r="Q5" s="450" t="s">
        <v>171</v>
      </c>
      <c r="R5" s="450"/>
      <c r="S5" s="450"/>
      <c r="T5" s="450" t="s">
        <v>172</v>
      </c>
      <c r="U5" s="450"/>
      <c r="V5" s="450"/>
      <c r="W5" s="450" t="s">
        <v>173</v>
      </c>
      <c r="X5" s="450"/>
      <c r="Y5" s="450"/>
      <c r="Z5" s="450" t="s">
        <v>174</v>
      </c>
      <c r="AA5" s="450"/>
      <c r="AB5" s="450"/>
      <c r="AC5" s="450" t="s">
        <v>175</v>
      </c>
      <c r="AD5" s="450"/>
      <c r="AE5" s="450"/>
      <c r="AF5" s="450" t="s">
        <v>176</v>
      </c>
      <c r="AG5" s="450"/>
      <c r="AH5" s="450"/>
      <c r="AI5" s="201"/>
      <c r="AJ5" s="201"/>
      <c r="AK5" s="201"/>
      <c r="AL5" s="201"/>
    </row>
    <row r="6" spans="1:38" s="15" customFormat="1" ht="32.450000000000003" customHeight="1">
      <c r="A6" s="452"/>
      <c r="B6" s="211" t="s">
        <v>163</v>
      </c>
      <c r="C6" s="211" t="s">
        <v>164</v>
      </c>
      <c r="D6" s="211" t="s">
        <v>165</v>
      </c>
      <c r="E6" s="211" t="s">
        <v>163</v>
      </c>
      <c r="F6" s="211" t="s">
        <v>164</v>
      </c>
      <c r="G6" s="211" t="s">
        <v>165</v>
      </c>
      <c r="H6" s="211" t="s">
        <v>163</v>
      </c>
      <c r="I6" s="211" t="s">
        <v>164</v>
      </c>
      <c r="J6" s="211" t="s">
        <v>165</v>
      </c>
      <c r="K6" s="211" t="s">
        <v>163</v>
      </c>
      <c r="L6" s="211" t="s">
        <v>164</v>
      </c>
      <c r="M6" s="211" t="s">
        <v>165</v>
      </c>
      <c r="N6" s="211" t="s">
        <v>163</v>
      </c>
      <c r="O6" s="211" t="s">
        <v>164</v>
      </c>
      <c r="P6" s="211" t="s">
        <v>165</v>
      </c>
      <c r="Q6" s="211" t="s">
        <v>163</v>
      </c>
      <c r="R6" s="211" t="s">
        <v>164</v>
      </c>
      <c r="S6" s="211" t="s">
        <v>165</v>
      </c>
      <c r="T6" s="211" t="s">
        <v>163</v>
      </c>
      <c r="U6" s="211" t="s">
        <v>164</v>
      </c>
      <c r="V6" s="211" t="s">
        <v>165</v>
      </c>
      <c r="W6" s="211" t="s">
        <v>163</v>
      </c>
      <c r="X6" s="211" t="s">
        <v>164</v>
      </c>
      <c r="Y6" s="211" t="s">
        <v>165</v>
      </c>
      <c r="Z6" s="211" t="s">
        <v>163</v>
      </c>
      <c r="AA6" s="211" t="s">
        <v>164</v>
      </c>
      <c r="AB6" s="211" t="s">
        <v>165</v>
      </c>
      <c r="AC6" s="211" t="s">
        <v>163</v>
      </c>
      <c r="AD6" s="211" t="s">
        <v>164</v>
      </c>
      <c r="AE6" s="211" t="s">
        <v>165</v>
      </c>
      <c r="AF6" s="211" t="s">
        <v>163</v>
      </c>
      <c r="AG6" s="211" t="s">
        <v>164</v>
      </c>
      <c r="AH6" s="211" t="s">
        <v>165</v>
      </c>
      <c r="AI6" s="201"/>
      <c r="AJ6" s="201"/>
      <c r="AK6" s="201"/>
      <c r="AL6" s="201"/>
    </row>
    <row r="7" spans="1:38" s="15" customFormat="1" ht="38.450000000000003" customHeight="1">
      <c r="A7" s="22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01"/>
      <c r="AJ7" s="201"/>
      <c r="AK7" s="201"/>
      <c r="AL7" s="201"/>
    </row>
    <row r="8" spans="1:38" s="15" customFormat="1" ht="38.450000000000003" customHeight="1">
      <c r="A8" s="220"/>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01"/>
      <c r="AJ8" s="201"/>
      <c r="AK8" s="201"/>
      <c r="AL8" s="201"/>
    </row>
    <row r="9" spans="1:38" s="15" customFormat="1" ht="38.450000000000003" customHeight="1">
      <c r="A9" s="221"/>
      <c r="B9" s="210"/>
      <c r="C9" s="210"/>
      <c r="D9" s="210"/>
      <c r="E9" s="210"/>
      <c r="F9" s="210"/>
      <c r="G9" s="210"/>
      <c r="H9" s="210"/>
      <c r="I9" s="210"/>
      <c r="J9" s="210"/>
      <c r="K9" s="210"/>
      <c r="L9" s="210"/>
      <c r="M9" s="210"/>
      <c r="O9" s="210"/>
      <c r="P9" s="210"/>
      <c r="Q9" s="223"/>
      <c r="R9" s="210"/>
      <c r="S9" s="210"/>
      <c r="T9" s="210"/>
      <c r="U9" s="210"/>
      <c r="V9" s="210"/>
      <c r="W9" s="210"/>
      <c r="X9" s="210"/>
      <c r="Y9" s="210"/>
      <c r="Z9" s="210"/>
      <c r="AA9" s="210"/>
      <c r="AB9" s="210"/>
      <c r="AC9" s="210"/>
      <c r="AD9" s="210"/>
      <c r="AE9" s="210"/>
      <c r="AF9" s="210"/>
      <c r="AG9" s="210"/>
      <c r="AH9" s="210"/>
      <c r="AI9" s="201"/>
      <c r="AJ9" s="201"/>
      <c r="AK9" s="201"/>
      <c r="AL9" s="201"/>
    </row>
    <row r="10" spans="1:38" s="15" customFormat="1" ht="38.450000000000003" customHeight="1">
      <c r="A10" s="220"/>
      <c r="B10" s="210"/>
      <c r="C10" s="210"/>
      <c r="D10" s="210"/>
      <c r="E10" s="210"/>
      <c r="F10" s="210"/>
      <c r="G10" s="210"/>
      <c r="H10" s="210"/>
      <c r="I10" s="210"/>
      <c r="J10" s="210"/>
      <c r="K10" s="210"/>
      <c r="L10" s="210"/>
      <c r="M10" s="210"/>
      <c r="N10" s="210"/>
      <c r="O10" s="210"/>
      <c r="P10" s="210"/>
      <c r="Q10" s="210"/>
      <c r="R10" s="224"/>
      <c r="S10" s="224"/>
      <c r="T10" s="224"/>
      <c r="U10" s="210"/>
      <c r="V10" s="210"/>
      <c r="W10" s="210"/>
      <c r="X10" s="210"/>
      <c r="Y10" s="210"/>
      <c r="Z10" s="210"/>
      <c r="AA10" s="210"/>
      <c r="AB10" s="210"/>
      <c r="AC10" s="210"/>
      <c r="AD10" s="210"/>
      <c r="AE10" s="210"/>
      <c r="AF10" s="210"/>
      <c r="AG10" s="210"/>
      <c r="AH10" s="210"/>
      <c r="AI10" s="201"/>
      <c r="AJ10" s="201"/>
      <c r="AK10" s="201"/>
      <c r="AL10" s="201"/>
    </row>
    <row r="11" spans="1:38" s="15" customFormat="1" ht="38.450000000000003" customHeight="1">
      <c r="A11" s="220"/>
      <c r="B11" s="210"/>
      <c r="C11" s="210"/>
      <c r="D11" s="210"/>
      <c r="E11" s="210"/>
      <c r="F11" s="210"/>
      <c r="G11" s="210"/>
      <c r="H11" s="210"/>
      <c r="I11" s="210"/>
      <c r="J11" s="210"/>
      <c r="K11" s="210"/>
      <c r="L11" s="210"/>
      <c r="M11" s="210"/>
      <c r="N11" s="210"/>
      <c r="O11" s="210"/>
      <c r="P11" s="210"/>
      <c r="Q11" s="210"/>
      <c r="R11" s="224"/>
      <c r="S11" s="224"/>
      <c r="T11" s="224"/>
      <c r="U11" s="224"/>
      <c r="V11" s="224"/>
      <c r="W11" s="224"/>
      <c r="X11" s="224"/>
      <c r="Y11" s="224"/>
      <c r="Z11" s="210"/>
      <c r="AA11" s="210"/>
      <c r="AB11" s="210"/>
      <c r="AC11" s="210"/>
      <c r="AD11" s="210"/>
      <c r="AE11" s="210"/>
      <c r="AF11" s="210"/>
      <c r="AG11" s="210"/>
      <c r="AH11" s="210"/>
      <c r="AI11" s="201"/>
      <c r="AJ11" s="201"/>
      <c r="AK11" s="201"/>
      <c r="AL11" s="201"/>
    </row>
    <row r="12" spans="1:38" s="15" customFormat="1" ht="38.450000000000003" customHeight="1">
      <c r="A12" s="220"/>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24"/>
      <c r="AB12" s="210"/>
      <c r="AC12" s="210"/>
      <c r="AD12" s="210"/>
      <c r="AE12" s="210"/>
      <c r="AF12" s="210"/>
      <c r="AG12" s="210"/>
      <c r="AH12" s="210"/>
      <c r="AI12" s="201"/>
      <c r="AJ12" s="201"/>
      <c r="AK12" s="201"/>
      <c r="AL12" s="201"/>
    </row>
    <row r="13" spans="1:38" s="15" customFormat="1" ht="38.450000000000003" customHeight="1">
      <c r="A13" s="22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24"/>
      <c r="AD13" s="224"/>
      <c r="AE13" s="224"/>
      <c r="AF13" s="224"/>
      <c r="AG13" s="224"/>
      <c r="AH13" s="210"/>
      <c r="AI13" s="201"/>
      <c r="AJ13" s="201"/>
      <c r="AK13" s="201"/>
      <c r="AL13" s="201"/>
    </row>
    <row r="14" spans="1:38" s="15" customFormat="1" ht="38.450000000000003" customHeight="1">
      <c r="A14" s="220"/>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01"/>
      <c r="AJ14" s="201"/>
      <c r="AK14" s="201"/>
      <c r="AL14" s="201"/>
    </row>
    <row r="15" spans="1:38" s="15" customFormat="1" ht="38.450000000000003" customHeight="1">
      <c r="A15" s="220"/>
      <c r="B15" s="210"/>
      <c r="C15" s="210"/>
      <c r="D15" s="210"/>
      <c r="E15" s="210"/>
      <c r="F15" s="210"/>
      <c r="G15" s="210"/>
      <c r="H15" s="210"/>
      <c r="I15" s="210"/>
      <c r="J15" s="210"/>
      <c r="K15" s="210"/>
      <c r="L15" s="210"/>
      <c r="M15" s="210"/>
      <c r="O15" s="210"/>
      <c r="P15" s="210"/>
      <c r="Q15" s="223"/>
      <c r="R15" s="210"/>
      <c r="S15" s="210"/>
      <c r="T15" s="210"/>
      <c r="U15" s="210"/>
      <c r="V15" s="210"/>
      <c r="W15" s="210"/>
      <c r="X15" s="210"/>
      <c r="Y15" s="210"/>
      <c r="Z15" s="210"/>
      <c r="AA15" s="210"/>
      <c r="AB15" s="210"/>
      <c r="AC15" s="210"/>
      <c r="AD15" s="210"/>
      <c r="AE15" s="210"/>
      <c r="AF15" s="210"/>
      <c r="AG15" s="210"/>
      <c r="AH15" s="210"/>
      <c r="AI15" s="201"/>
      <c r="AJ15" s="201"/>
      <c r="AK15" s="201"/>
      <c r="AL15" s="201"/>
    </row>
    <row r="16" spans="1:38" s="15" customFormat="1" ht="38.450000000000003" customHeight="1">
      <c r="A16" s="220"/>
      <c r="B16" s="210"/>
      <c r="C16" s="210"/>
      <c r="D16" s="210"/>
      <c r="E16" s="210"/>
      <c r="F16" s="210"/>
      <c r="G16" s="210"/>
      <c r="H16" s="210"/>
      <c r="I16" s="210"/>
      <c r="J16" s="210"/>
      <c r="K16" s="210"/>
      <c r="L16" s="210"/>
      <c r="M16" s="210"/>
      <c r="N16" s="210"/>
      <c r="O16" s="210"/>
      <c r="P16" s="210"/>
      <c r="Q16" s="210"/>
      <c r="R16" s="224"/>
      <c r="S16" s="224"/>
      <c r="T16" s="224"/>
      <c r="U16" s="210"/>
      <c r="V16" s="210"/>
      <c r="W16" s="210"/>
      <c r="X16" s="210"/>
      <c r="Y16" s="210"/>
      <c r="Z16" s="210"/>
      <c r="AA16" s="210"/>
      <c r="AB16" s="210"/>
      <c r="AC16" s="210"/>
      <c r="AD16" s="210"/>
      <c r="AE16" s="210"/>
      <c r="AF16" s="210"/>
      <c r="AG16" s="210"/>
      <c r="AH16" s="210"/>
      <c r="AI16" s="201"/>
      <c r="AJ16" s="201"/>
      <c r="AK16" s="201"/>
      <c r="AL16" s="201"/>
    </row>
    <row r="17" spans="1:38" s="15" customFormat="1" ht="38.450000000000003" customHeight="1">
      <c r="A17" s="220"/>
      <c r="B17" s="210"/>
      <c r="C17" s="210"/>
      <c r="D17" s="210"/>
      <c r="E17" s="210"/>
      <c r="F17" s="210"/>
      <c r="G17" s="210"/>
      <c r="H17" s="210"/>
      <c r="I17" s="210"/>
      <c r="J17" s="210"/>
      <c r="K17" s="210"/>
      <c r="L17" s="210"/>
      <c r="M17" s="210"/>
      <c r="N17" s="210"/>
      <c r="O17" s="210"/>
      <c r="P17" s="210"/>
      <c r="Q17" s="210"/>
      <c r="R17" s="224"/>
      <c r="S17" s="224"/>
      <c r="T17" s="224"/>
      <c r="U17" s="224"/>
      <c r="V17" s="224"/>
      <c r="W17" s="224"/>
      <c r="X17" s="224"/>
      <c r="Y17" s="224"/>
      <c r="Z17" s="210"/>
      <c r="AA17" s="210"/>
      <c r="AB17" s="210"/>
      <c r="AC17" s="210"/>
      <c r="AD17" s="210"/>
      <c r="AE17" s="210"/>
      <c r="AF17" s="210"/>
      <c r="AG17" s="210"/>
      <c r="AH17" s="210"/>
      <c r="AI17" s="201"/>
      <c r="AJ17" s="201"/>
      <c r="AK17" s="201"/>
      <c r="AL17" s="201"/>
    </row>
    <row r="18" spans="1:38" s="15" customFormat="1" ht="38.450000000000003" customHeight="1">
      <c r="A18" s="22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24"/>
      <c r="AB18" s="210"/>
      <c r="AC18" s="210"/>
      <c r="AD18" s="210"/>
      <c r="AE18" s="210"/>
      <c r="AF18" s="210"/>
      <c r="AG18" s="210"/>
      <c r="AH18" s="210"/>
      <c r="AI18" s="201"/>
      <c r="AJ18" s="201"/>
      <c r="AK18" s="201"/>
      <c r="AL18" s="201"/>
    </row>
    <row r="19" spans="1:38" s="15" customFormat="1" ht="38.450000000000003" customHeight="1">
      <c r="A19" s="22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24"/>
      <c r="AD19" s="224"/>
      <c r="AE19" s="224"/>
      <c r="AF19" s="224"/>
      <c r="AG19" s="224"/>
      <c r="AH19" s="210"/>
      <c r="AI19" s="201"/>
      <c r="AJ19" s="201"/>
      <c r="AK19" s="201"/>
      <c r="AL19" s="201"/>
    </row>
    <row r="20" spans="1:38" s="15" customFormat="1" ht="38.450000000000003" customHeight="1">
      <c r="A20" s="219"/>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01"/>
      <c r="AJ20" s="201"/>
      <c r="AK20" s="201"/>
      <c r="AL20" s="201"/>
    </row>
    <row r="21" spans="1:38" s="15" customFormat="1" ht="38.450000000000003" customHeight="1">
      <c r="A21" s="219"/>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01"/>
      <c r="AJ21" s="201"/>
      <c r="AK21" s="201"/>
      <c r="AL21" s="201"/>
    </row>
    <row r="22" spans="1:38" s="15" customFormat="1" ht="38.450000000000003" customHeight="1">
      <c r="A22" s="219"/>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01"/>
      <c r="AJ22" s="201"/>
      <c r="AK22" s="201"/>
      <c r="AL22" s="201"/>
    </row>
    <row r="23" spans="1:38" s="15" customFormat="1" ht="38.450000000000003" customHeight="1">
      <c r="A23" s="219"/>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2"/>
  <pageMargins left="0.7" right="0.7" top="0.75" bottom="0.75" header="0.3" footer="0.3"/>
  <pageSetup paperSize="9" scale="69" firstPageNumber="26" fitToHeight="0" orientation="portrait" useFirstPageNumber="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D1B6-E7CA-4703-853C-432D8B3F066E}">
  <dimension ref="A1:AG52"/>
  <sheetViews>
    <sheetView view="pageBreakPreview" topLeftCell="A5" zoomScale="115" zoomScaleNormal="100" zoomScaleSheetLayoutView="115" workbookViewId="0">
      <selection activeCell="E17" sqref="E17"/>
    </sheetView>
  </sheetViews>
  <sheetFormatPr defaultRowHeight="13.5"/>
  <cols>
    <col min="1" max="1" width="3.625" style="17" customWidth="1"/>
    <col min="2" max="2" width="32" style="17" customWidth="1"/>
    <col min="3" max="8" width="20.625" style="17" customWidth="1"/>
    <col min="9" max="10" width="1.625" style="17" hidden="1" customWidth="1"/>
    <col min="11" max="12" width="8.625" style="17" hidden="1" customWidth="1"/>
    <col min="13" max="13" width="1.625" style="17" hidden="1" customWidth="1"/>
    <col min="14" max="15" width="8.875" style="17" hidden="1" customWidth="1"/>
    <col min="16" max="16" width="1.625" style="17" hidden="1" customWidth="1"/>
    <col min="17" max="18" width="8.875" style="17" hidden="1" customWidth="1"/>
    <col min="19" max="19" width="1.625" style="17" hidden="1" customWidth="1"/>
    <col min="20" max="21" width="8.875" style="17" hidden="1" customWidth="1"/>
    <col min="22" max="22" width="1.625" style="17" hidden="1" customWidth="1"/>
    <col min="23" max="24" width="8.875" style="17" hidden="1" customWidth="1"/>
    <col min="25" max="25" width="1.625" style="17" hidden="1" customWidth="1"/>
    <col min="26" max="27" width="8.875" style="17" hidden="1" customWidth="1"/>
    <col min="28" max="28" width="1.625" style="17" hidden="1" customWidth="1"/>
    <col min="29" max="30" width="8.875" style="17" hidden="1" customWidth="1"/>
    <col min="31" max="31" width="1.625" style="17" hidden="1" customWidth="1"/>
    <col min="32" max="33" width="0" style="17" hidden="1" customWidth="1"/>
    <col min="34" max="256" width="8.625" style="17"/>
    <col min="257" max="257" width="3.625" style="17" customWidth="1"/>
    <col min="258" max="258" width="28.875" style="17" customWidth="1"/>
    <col min="259" max="264" width="20.625" style="17" customWidth="1"/>
    <col min="265" max="266" width="1.625" style="17" customWidth="1"/>
    <col min="267" max="268" width="8.625" style="17" customWidth="1"/>
    <col min="269" max="269" width="1.625" style="17" customWidth="1"/>
    <col min="270" max="271" width="8.625" style="17"/>
    <col min="272" max="272" width="1.625" style="17" customWidth="1"/>
    <col min="273" max="274" width="8.625" style="17"/>
    <col min="275" max="275" width="1.625" style="17" customWidth="1"/>
    <col min="276" max="277" width="8.625" style="17"/>
    <col min="278" max="278" width="1.625" style="17" customWidth="1"/>
    <col min="279" max="280" width="8.625" style="17"/>
    <col min="281" max="281" width="1.625" style="17" customWidth="1"/>
    <col min="282" max="283" width="8.625" style="17"/>
    <col min="284" max="284" width="1.625" style="17" customWidth="1"/>
    <col min="285" max="286" width="8.625" style="17"/>
    <col min="287" max="287" width="1.625" style="17" customWidth="1"/>
    <col min="288" max="512" width="8.625" style="17"/>
    <col min="513" max="513" width="3.625" style="17" customWidth="1"/>
    <col min="514" max="514" width="28.875" style="17" customWidth="1"/>
    <col min="515" max="520" width="20.625" style="17" customWidth="1"/>
    <col min="521" max="522" width="1.625" style="17" customWidth="1"/>
    <col min="523" max="524" width="8.625" style="17" customWidth="1"/>
    <col min="525" max="525" width="1.625" style="17" customWidth="1"/>
    <col min="526" max="527" width="8.625" style="17"/>
    <col min="528" max="528" width="1.625" style="17" customWidth="1"/>
    <col min="529" max="530" width="8.625" style="17"/>
    <col min="531" max="531" width="1.625" style="17" customWidth="1"/>
    <col min="532" max="533" width="8.625" style="17"/>
    <col min="534" max="534" width="1.625" style="17" customWidth="1"/>
    <col min="535" max="536" width="8.625" style="17"/>
    <col min="537" max="537" width="1.625" style="17" customWidth="1"/>
    <col min="538" max="539" width="8.625" style="17"/>
    <col min="540" max="540" width="1.625" style="17" customWidth="1"/>
    <col min="541" max="542" width="8.625" style="17"/>
    <col min="543" max="543" width="1.625" style="17" customWidth="1"/>
    <col min="544" max="768" width="8.625" style="17"/>
    <col min="769" max="769" width="3.625" style="17" customWidth="1"/>
    <col min="770" max="770" width="28.875" style="17" customWidth="1"/>
    <col min="771" max="776" width="20.625" style="17" customWidth="1"/>
    <col min="777" max="778" width="1.625" style="17" customWidth="1"/>
    <col min="779" max="780" width="8.625" style="17" customWidth="1"/>
    <col min="781" max="781" width="1.625" style="17" customWidth="1"/>
    <col min="782" max="783" width="8.625" style="17"/>
    <col min="784" max="784" width="1.625" style="17" customWidth="1"/>
    <col min="785" max="786" width="8.625" style="17"/>
    <col min="787" max="787" width="1.625" style="17" customWidth="1"/>
    <col min="788" max="789" width="8.625" style="17"/>
    <col min="790" max="790" width="1.625" style="17" customWidth="1"/>
    <col min="791" max="792" width="8.625" style="17"/>
    <col min="793" max="793" width="1.625" style="17" customWidth="1"/>
    <col min="794" max="795" width="8.625" style="17"/>
    <col min="796" max="796" width="1.625" style="17" customWidth="1"/>
    <col min="797" max="798" width="8.625" style="17"/>
    <col min="799" max="799" width="1.625" style="17" customWidth="1"/>
    <col min="800" max="1024" width="8.625" style="17"/>
    <col min="1025" max="1025" width="3.625" style="17" customWidth="1"/>
    <col min="1026" max="1026" width="28.875" style="17" customWidth="1"/>
    <col min="1027" max="1032" width="20.625" style="17" customWidth="1"/>
    <col min="1033" max="1034" width="1.625" style="17" customWidth="1"/>
    <col min="1035" max="1036" width="8.625" style="17" customWidth="1"/>
    <col min="1037" max="1037" width="1.625" style="17" customWidth="1"/>
    <col min="1038" max="1039" width="8.625" style="17"/>
    <col min="1040" max="1040" width="1.625" style="17" customWidth="1"/>
    <col min="1041" max="1042" width="8.625" style="17"/>
    <col min="1043" max="1043" width="1.625" style="17" customWidth="1"/>
    <col min="1044" max="1045" width="8.625" style="17"/>
    <col min="1046" max="1046" width="1.625" style="17" customWidth="1"/>
    <col min="1047" max="1048" width="8.625" style="17"/>
    <col min="1049" max="1049" width="1.625" style="17" customWidth="1"/>
    <col min="1050" max="1051" width="8.625" style="17"/>
    <col min="1052" max="1052" width="1.625" style="17" customWidth="1"/>
    <col min="1053" max="1054" width="8.625" style="17"/>
    <col min="1055" max="1055" width="1.625" style="17" customWidth="1"/>
    <col min="1056" max="1280" width="8.625" style="17"/>
    <col min="1281" max="1281" width="3.625" style="17" customWidth="1"/>
    <col min="1282" max="1282" width="28.875" style="17" customWidth="1"/>
    <col min="1283" max="1288" width="20.625" style="17" customWidth="1"/>
    <col min="1289" max="1290" width="1.625" style="17" customWidth="1"/>
    <col min="1291" max="1292" width="8.625" style="17" customWidth="1"/>
    <col min="1293" max="1293" width="1.625" style="17" customWidth="1"/>
    <col min="1294" max="1295" width="8.625" style="17"/>
    <col min="1296" max="1296" width="1.625" style="17" customWidth="1"/>
    <col min="1297" max="1298" width="8.625" style="17"/>
    <col min="1299" max="1299" width="1.625" style="17" customWidth="1"/>
    <col min="1300" max="1301" width="8.625" style="17"/>
    <col min="1302" max="1302" width="1.625" style="17" customWidth="1"/>
    <col min="1303" max="1304" width="8.625" style="17"/>
    <col min="1305" max="1305" width="1.625" style="17" customWidth="1"/>
    <col min="1306" max="1307" width="8.625" style="17"/>
    <col min="1308" max="1308" width="1.625" style="17" customWidth="1"/>
    <col min="1309" max="1310" width="8.625" style="17"/>
    <col min="1311" max="1311" width="1.625" style="17" customWidth="1"/>
    <col min="1312" max="1536" width="8.625" style="17"/>
    <col min="1537" max="1537" width="3.625" style="17" customWidth="1"/>
    <col min="1538" max="1538" width="28.875" style="17" customWidth="1"/>
    <col min="1539" max="1544" width="20.625" style="17" customWidth="1"/>
    <col min="1545" max="1546" width="1.625" style="17" customWidth="1"/>
    <col min="1547" max="1548" width="8.625" style="17" customWidth="1"/>
    <col min="1549" max="1549" width="1.625" style="17" customWidth="1"/>
    <col min="1550" max="1551" width="8.625" style="17"/>
    <col min="1552" max="1552" width="1.625" style="17" customWidth="1"/>
    <col min="1553" max="1554" width="8.625" style="17"/>
    <col min="1555" max="1555" width="1.625" style="17" customWidth="1"/>
    <col min="1556" max="1557" width="8.625" style="17"/>
    <col min="1558" max="1558" width="1.625" style="17" customWidth="1"/>
    <col min="1559" max="1560" width="8.625" style="17"/>
    <col min="1561" max="1561" width="1.625" style="17" customWidth="1"/>
    <col min="1562" max="1563" width="8.625" style="17"/>
    <col min="1564" max="1564" width="1.625" style="17" customWidth="1"/>
    <col min="1565" max="1566" width="8.625" style="17"/>
    <col min="1567" max="1567" width="1.625" style="17" customWidth="1"/>
    <col min="1568" max="1792" width="8.625" style="17"/>
    <col min="1793" max="1793" width="3.625" style="17" customWidth="1"/>
    <col min="1794" max="1794" width="28.875" style="17" customWidth="1"/>
    <col min="1795" max="1800" width="20.625" style="17" customWidth="1"/>
    <col min="1801" max="1802" width="1.625" style="17" customWidth="1"/>
    <col min="1803" max="1804" width="8.625" style="17" customWidth="1"/>
    <col min="1805" max="1805" width="1.625" style="17" customWidth="1"/>
    <col min="1806" max="1807" width="8.625" style="17"/>
    <col min="1808" max="1808" width="1.625" style="17" customWidth="1"/>
    <col min="1809" max="1810" width="8.625" style="17"/>
    <col min="1811" max="1811" width="1.625" style="17" customWidth="1"/>
    <col min="1812" max="1813" width="8.625" style="17"/>
    <col min="1814" max="1814" width="1.625" style="17" customWidth="1"/>
    <col min="1815" max="1816" width="8.625" style="17"/>
    <col min="1817" max="1817" width="1.625" style="17" customWidth="1"/>
    <col min="1818" max="1819" width="8.625" style="17"/>
    <col min="1820" max="1820" width="1.625" style="17" customWidth="1"/>
    <col min="1821" max="1822" width="8.625" style="17"/>
    <col min="1823" max="1823" width="1.625" style="17" customWidth="1"/>
    <col min="1824" max="2048" width="8.625" style="17"/>
    <col min="2049" max="2049" width="3.625" style="17" customWidth="1"/>
    <col min="2050" max="2050" width="28.875" style="17" customWidth="1"/>
    <col min="2051" max="2056" width="20.625" style="17" customWidth="1"/>
    <col min="2057" max="2058" width="1.625" style="17" customWidth="1"/>
    <col min="2059" max="2060" width="8.625" style="17" customWidth="1"/>
    <col min="2061" max="2061" width="1.625" style="17" customWidth="1"/>
    <col min="2062" max="2063" width="8.625" style="17"/>
    <col min="2064" max="2064" width="1.625" style="17" customWidth="1"/>
    <col min="2065" max="2066" width="8.625" style="17"/>
    <col min="2067" max="2067" width="1.625" style="17" customWidth="1"/>
    <col min="2068" max="2069" width="8.625" style="17"/>
    <col min="2070" max="2070" width="1.625" style="17" customWidth="1"/>
    <col min="2071" max="2072" width="8.625" style="17"/>
    <col min="2073" max="2073" width="1.625" style="17" customWidth="1"/>
    <col min="2074" max="2075" width="8.625" style="17"/>
    <col min="2076" max="2076" width="1.625" style="17" customWidth="1"/>
    <col min="2077" max="2078" width="8.625" style="17"/>
    <col min="2079" max="2079" width="1.625" style="17" customWidth="1"/>
    <col min="2080" max="2304" width="8.625" style="17"/>
    <col min="2305" max="2305" width="3.625" style="17" customWidth="1"/>
    <col min="2306" max="2306" width="28.875" style="17" customWidth="1"/>
    <col min="2307" max="2312" width="20.625" style="17" customWidth="1"/>
    <col min="2313" max="2314" width="1.625" style="17" customWidth="1"/>
    <col min="2315" max="2316" width="8.625" style="17" customWidth="1"/>
    <col min="2317" max="2317" width="1.625" style="17" customWidth="1"/>
    <col min="2318" max="2319" width="8.625" style="17"/>
    <col min="2320" max="2320" width="1.625" style="17" customWidth="1"/>
    <col min="2321" max="2322" width="8.625" style="17"/>
    <col min="2323" max="2323" width="1.625" style="17" customWidth="1"/>
    <col min="2324" max="2325" width="8.625" style="17"/>
    <col min="2326" max="2326" width="1.625" style="17" customWidth="1"/>
    <col min="2327" max="2328" width="8.625" style="17"/>
    <col min="2329" max="2329" width="1.625" style="17" customWidth="1"/>
    <col min="2330" max="2331" width="8.625" style="17"/>
    <col min="2332" max="2332" width="1.625" style="17" customWidth="1"/>
    <col min="2333" max="2334" width="8.625" style="17"/>
    <col min="2335" max="2335" width="1.625" style="17" customWidth="1"/>
    <col min="2336" max="2560" width="8.625" style="17"/>
    <col min="2561" max="2561" width="3.625" style="17" customWidth="1"/>
    <col min="2562" max="2562" width="28.875" style="17" customWidth="1"/>
    <col min="2563" max="2568" width="20.625" style="17" customWidth="1"/>
    <col min="2569" max="2570" width="1.625" style="17" customWidth="1"/>
    <col min="2571" max="2572" width="8.625" style="17" customWidth="1"/>
    <col min="2573" max="2573" width="1.625" style="17" customWidth="1"/>
    <col min="2574" max="2575" width="8.625" style="17"/>
    <col min="2576" max="2576" width="1.625" style="17" customWidth="1"/>
    <col min="2577" max="2578" width="8.625" style="17"/>
    <col min="2579" max="2579" width="1.625" style="17" customWidth="1"/>
    <col min="2580" max="2581" width="8.625" style="17"/>
    <col min="2582" max="2582" width="1.625" style="17" customWidth="1"/>
    <col min="2583" max="2584" width="8.625" style="17"/>
    <col min="2585" max="2585" width="1.625" style="17" customWidth="1"/>
    <col min="2586" max="2587" width="8.625" style="17"/>
    <col min="2588" max="2588" width="1.625" style="17" customWidth="1"/>
    <col min="2589" max="2590" width="8.625" style="17"/>
    <col min="2591" max="2591" width="1.625" style="17" customWidth="1"/>
    <col min="2592" max="2816" width="8.625" style="17"/>
    <col min="2817" max="2817" width="3.625" style="17" customWidth="1"/>
    <col min="2818" max="2818" width="28.875" style="17" customWidth="1"/>
    <col min="2819" max="2824" width="20.625" style="17" customWidth="1"/>
    <col min="2825" max="2826" width="1.625" style="17" customWidth="1"/>
    <col min="2827" max="2828" width="8.625" style="17" customWidth="1"/>
    <col min="2829" max="2829" width="1.625" style="17" customWidth="1"/>
    <col min="2830" max="2831" width="8.625" style="17"/>
    <col min="2832" max="2832" width="1.625" style="17" customWidth="1"/>
    <col min="2833" max="2834" width="8.625" style="17"/>
    <col min="2835" max="2835" width="1.625" style="17" customWidth="1"/>
    <col min="2836" max="2837" width="8.625" style="17"/>
    <col min="2838" max="2838" width="1.625" style="17" customWidth="1"/>
    <col min="2839" max="2840" width="8.625" style="17"/>
    <col min="2841" max="2841" width="1.625" style="17" customWidth="1"/>
    <col min="2842" max="2843" width="8.625" style="17"/>
    <col min="2844" max="2844" width="1.625" style="17" customWidth="1"/>
    <col min="2845" max="2846" width="8.625" style="17"/>
    <col min="2847" max="2847" width="1.625" style="17" customWidth="1"/>
    <col min="2848" max="3072" width="8.625" style="17"/>
    <col min="3073" max="3073" width="3.625" style="17" customWidth="1"/>
    <col min="3074" max="3074" width="28.875" style="17" customWidth="1"/>
    <col min="3075" max="3080" width="20.625" style="17" customWidth="1"/>
    <col min="3081" max="3082" width="1.625" style="17" customWidth="1"/>
    <col min="3083" max="3084" width="8.625" style="17" customWidth="1"/>
    <col min="3085" max="3085" width="1.625" style="17" customWidth="1"/>
    <col min="3086" max="3087" width="8.625" style="17"/>
    <col min="3088" max="3088" width="1.625" style="17" customWidth="1"/>
    <col min="3089" max="3090" width="8.625" style="17"/>
    <col min="3091" max="3091" width="1.625" style="17" customWidth="1"/>
    <col min="3092" max="3093" width="8.625" style="17"/>
    <col min="3094" max="3094" width="1.625" style="17" customWidth="1"/>
    <col min="3095" max="3096" width="8.625" style="17"/>
    <col min="3097" max="3097" width="1.625" style="17" customWidth="1"/>
    <col min="3098" max="3099" width="8.625" style="17"/>
    <col min="3100" max="3100" width="1.625" style="17" customWidth="1"/>
    <col min="3101" max="3102" width="8.625" style="17"/>
    <col min="3103" max="3103" width="1.625" style="17" customWidth="1"/>
    <col min="3104" max="3328" width="8.625" style="17"/>
    <col min="3329" max="3329" width="3.625" style="17" customWidth="1"/>
    <col min="3330" max="3330" width="28.875" style="17" customWidth="1"/>
    <col min="3331" max="3336" width="20.625" style="17" customWidth="1"/>
    <col min="3337" max="3338" width="1.625" style="17" customWidth="1"/>
    <col min="3339" max="3340" width="8.625" style="17" customWidth="1"/>
    <col min="3341" max="3341" width="1.625" style="17" customWidth="1"/>
    <col min="3342" max="3343" width="8.625" style="17"/>
    <col min="3344" max="3344" width="1.625" style="17" customWidth="1"/>
    <col min="3345" max="3346" width="8.625" style="17"/>
    <col min="3347" max="3347" width="1.625" style="17" customWidth="1"/>
    <col min="3348" max="3349" width="8.625" style="17"/>
    <col min="3350" max="3350" width="1.625" style="17" customWidth="1"/>
    <col min="3351" max="3352" width="8.625" style="17"/>
    <col min="3353" max="3353" width="1.625" style="17" customWidth="1"/>
    <col min="3354" max="3355" width="8.625" style="17"/>
    <col min="3356" max="3356" width="1.625" style="17" customWidth="1"/>
    <col min="3357" max="3358" width="8.625" style="17"/>
    <col min="3359" max="3359" width="1.625" style="17" customWidth="1"/>
    <col min="3360" max="3584" width="8.625" style="17"/>
    <col min="3585" max="3585" width="3.625" style="17" customWidth="1"/>
    <col min="3586" max="3586" width="28.875" style="17" customWidth="1"/>
    <col min="3587" max="3592" width="20.625" style="17" customWidth="1"/>
    <col min="3593" max="3594" width="1.625" style="17" customWidth="1"/>
    <col min="3595" max="3596" width="8.625" style="17" customWidth="1"/>
    <col min="3597" max="3597" width="1.625" style="17" customWidth="1"/>
    <col min="3598" max="3599" width="8.625" style="17"/>
    <col min="3600" max="3600" width="1.625" style="17" customWidth="1"/>
    <col min="3601" max="3602" width="8.625" style="17"/>
    <col min="3603" max="3603" width="1.625" style="17" customWidth="1"/>
    <col min="3604" max="3605" width="8.625" style="17"/>
    <col min="3606" max="3606" width="1.625" style="17" customWidth="1"/>
    <col min="3607" max="3608" width="8.625" style="17"/>
    <col min="3609" max="3609" width="1.625" style="17" customWidth="1"/>
    <col min="3610" max="3611" width="8.625" style="17"/>
    <col min="3612" max="3612" width="1.625" style="17" customWidth="1"/>
    <col min="3613" max="3614" width="8.625" style="17"/>
    <col min="3615" max="3615" width="1.625" style="17" customWidth="1"/>
    <col min="3616" max="3840" width="8.625" style="17"/>
    <col min="3841" max="3841" width="3.625" style="17" customWidth="1"/>
    <col min="3842" max="3842" width="28.875" style="17" customWidth="1"/>
    <col min="3843" max="3848" width="20.625" style="17" customWidth="1"/>
    <col min="3849" max="3850" width="1.625" style="17" customWidth="1"/>
    <col min="3851" max="3852" width="8.625" style="17" customWidth="1"/>
    <col min="3853" max="3853" width="1.625" style="17" customWidth="1"/>
    <col min="3854" max="3855" width="8.625" style="17"/>
    <col min="3856" max="3856" width="1.625" style="17" customWidth="1"/>
    <col min="3857" max="3858" width="8.625" style="17"/>
    <col min="3859" max="3859" width="1.625" style="17" customWidth="1"/>
    <col min="3860" max="3861" width="8.625" style="17"/>
    <col min="3862" max="3862" width="1.625" style="17" customWidth="1"/>
    <col min="3863" max="3864" width="8.625" style="17"/>
    <col min="3865" max="3865" width="1.625" style="17" customWidth="1"/>
    <col min="3866" max="3867" width="8.625" style="17"/>
    <col min="3868" max="3868" width="1.625" style="17" customWidth="1"/>
    <col min="3869" max="3870" width="8.625" style="17"/>
    <col min="3871" max="3871" width="1.625" style="17" customWidth="1"/>
    <col min="3872" max="4096" width="8.625" style="17"/>
    <col min="4097" max="4097" width="3.625" style="17" customWidth="1"/>
    <col min="4098" max="4098" width="28.875" style="17" customWidth="1"/>
    <col min="4099" max="4104" width="20.625" style="17" customWidth="1"/>
    <col min="4105" max="4106" width="1.625" style="17" customWidth="1"/>
    <col min="4107" max="4108" width="8.625" style="17" customWidth="1"/>
    <col min="4109" max="4109" width="1.625" style="17" customWidth="1"/>
    <col min="4110" max="4111" width="8.625" style="17"/>
    <col min="4112" max="4112" width="1.625" style="17" customWidth="1"/>
    <col min="4113" max="4114" width="8.625" style="17"/>
    <col min="4115" max="4115" width="1.625" style="17" customWidth="1"/>
    <col min="4116" max="4117" width="8.625" style="17"/>
    <col min="4118" max="4118" width="1.625" style="17" customWidth="1"/>
    <col min="4119" max="4120" width="8.625" style="17"/>
    <col min="4121" max="4121" width="1.625" style="17" customWidth="1"/>
    <col min="4122" max="4123" width="8.625" style="17"/>
    <col min="4124" max="4124" width="1.625" style="17" customWidth="1"/>
    <col min="4125" max="4126" width="8.625" style="17"/>
    <col min="4127" max="4127" width="1.625" style="17" customWidth="1"/>
    <col min="4128" max="4352" width="8.625" style="17"/>
    <col min="4353" max="4353" width="3.625" style="17" customWidth="1"/>
    <col min="4354" max="4354" width="28.875" style="17" customWidth="1"/>
    <col min="4355" max="4360" width="20.625" style="17" customWidth="1"/>
    <col min="4361" max="4362" width="1.625" style="17" customWidth="1"/>
    <col min="4363" max="4364" width="8.625" style="17" customWidth="1"/>
    <col min="4365" max="4365" width="1.625" style="17" customWidth="1"/>
    <col min="4366" max="4367" width="8.625" style="17"/>
    <col min="4368" max="4368" width="1.625" style="17" customWidth="1"/>
    <col min="4369" max="4370" width="8.625" style="17"/>
    <col min="4371" max="4371" width="1.625" style="17" customWidth="1"/>
    <col min="4372" max="4373" width="8.625" style="17"/>
    <col min="4374" max="4374" width="1.625" style="17" customWidth="1"/>
    <col min="4375" max="4376" width="8.625" style="17"/>
    <col min="4377" max="4377" width="1.625" style="17" customWidth="1"/>
    <col min="4378" max="4379" width="8.625" style="17"/>
    <col min="4380" max="4380" width="1.625" style="17" customWidth="1"/>
    <col min="4381" max="4382" width="8.625" style="17"/>
    <col min="4383" max="4383" width="1.625" style="17" customWidth="1"/>
    <col min="4384" max="4608" width="8.625" style="17"/>
    <col min="4609" max="4609" width="3.625" style="17" customWidth="1"/>
    <col min="4610" max="4610" width="28.875" style="17" customWidth="1"/>
    <col min="4611" max="4616" width="20.625" style="17" customWidth="1"/>
    <col min="4617" max="4618" width="1.625" style="17" customWidth="1"/>
    <col min="4619" max="4620" width="8.625" style="17" customWidth="1"/>
    <col min="4621" max="4621" width="1.625" style="17" customWidth="1"/>
    <col min="4622" max="4623" width="8.625" style="17"/>
    <col min="4624" max="4624" width="1.625" style="17" customWidth="1"/>
    <col min="4625" max="4626" width="8.625" style="17"/>
    <col min="4627" max="4627" width="1.625" style="17" customWidth="1"/>
    <col min="4628" max="4629" width="8.625" style="17"/>
    <col min="4630" max="4630" width="1.625" style="17" customWidth="1"/>
    <col min="4631" max="4632" width="8.625" style="17"/>
    <col min="4633" max="4633" width="1.625" style="17" customWidth="1"/>
    <col min="4634" max="4635" width="8.625" style="17"/>
    <col min="4636" max="4636" width="1.625" style="17" customWidth="1"/>
    <col min="4637" max="4638" width="8.625" style="17"/>
    <col min="4639" max="4639" width="1.625" style="17" customWidth="1"/>
    <col min="4640" max="4864" width="8.625" style="17"/>
    <col min="4865" max="4865" width="3.625" style="17" customWidth="1"/>
    <col min="4866" max="4866" width="28.875" style="17" customWidth="1"/>
    <col min="4867" max="4872" width="20.625" style="17" customWidth="1"/>
    <col min="4873" max="4874" width="1.625" style="17" customWidth="1"/>
    <col min="4875" max="4876" width="8.625" style="17" customWidth="1"/>
    <col min="4877" max="4877" width="1.625" style="17" customWidth="1"/>
    <col min="4878" max="4879" width="8.625" style="17"/>
    <col min="4880" max="4880" width="1.625" style="17" customWidth="1"/>
    <col min="4881" max="4882" width="8.625" style="17"/>
    <col min="4883" max="4883" width="1.625" style="17" customWidth="1"/>
    <col min="4884" max="4885" width="8.625" style="17"/>
    <col min="4886" max="4886" width="1.625" style="17" customWidth="1"/>
    <col min="4887" max="4888" width="8.625" style="17"/>
    <col min="4889" max="4889" width="1.625" style="17" customWidth="1"/>
    <col min="4890" max="4891" width="8.625" style="17"/>
    <col min="4892" max="4892" width="1.625" style="17" customWidth="1"/>
    <col min="4893" max="4894" width="8.625" style="17"/>
    <col min="4895" max="4895" width="1.625" style="17" customWidth="1"/>
    <col min="4896" max="5120" width="8.625" style="17"/>
    <col min="5121" max="5121" width="3.625" style="17" customWidth="1"/>
    <col min="5122" max="5122" width="28.875" style="17" customWidth="1"/>
    <col min="5123" max="5128" width="20.625" style="17" customWidth="1"/>
    <col min="5129" max="5130" width="1.625" style="17" customWidth="1"/>
    <col min="5131" max="5132" width="8.625" style="17" customWidth="1"/>
    <col min="5133" max="5133" width="1.625" style="17" customWidth="1"/>
    <col min="5134" max="5135" width="8.625" style="17"/>
    <col min="5136" max="5136" width="1.625" style="17" customWidth="1"/>
    <col min="5137" max="5138" width="8.625" style="17"/>
    <col min="5139" max="5139" width="1.625" style="17" customWidth="1"/>
    <col min="5140" max="5141" width="8.625" style="17"/>
    <col min="5142" max="5142" width="1.625" style="17" customWidth="1"/>
    <col min="5143" max="5144" width="8.625" style="17"/>
    <col min="5145" max="5145" width="1.625" style="17" customWidth="1"/>
    <col min="5146" max="5147" width="8.625" style="17"/>
    <col min="5148" max="5148" width="1.625" style="17" customWidth="1"/>
    <col min="5149" max="5150" width="8.625" style="17"/>
    <col min="5151" max="5151" width="1.625" style="17" customWidth="1"/>
    <col min="5152" max="5376" width="8.625" style="17"/>
    <col min="5377" max="5377" width="3.625" style="17" customWidth="1"/>
    <col min="5378" max="5378" width="28.875" style="17" customWidth="1"/>
    <col min="5379" max="5384" width="20.625" style="17" customWidth="1"/>
    <col min="5385" max="5386" width="1.625" style="17" customWidth="1"/>
    <col min="5387" max="5388" width="8.625" style="17" customWidth="1"/>
    <col min="5389" max="5389" width="1.625" style="17" customWidth="1"/>
    <col min="5390" max="5391" width="8.625" style="17"/>
    <col min="5392" max="5392" width="1.625" style="17" customWidth="1"/>
    <col min="5393" max="5394" width="8.625" style="17"/>
    <col min="5395" max="5395" width="1.625" style="17" customWidth="1"/>
    <col min="5396" max="5397" width="8.625" style="17"/>
    <col min="5398" max="5398" width="1.625" style="17" customWidth="1"/>
    <col min="5399" max="5400" width="8.625" style="17"/>
    <col min="5401" max="5401" width="1.625" style="17" customWidth="1"/>
    <col min="5402" max="5403" width="8.625" style="17"/>
    <col min="5404" max="5404" width="1.625" style="17" customWidth="1"/>
    <col min="5405" max="5406" width="8.625" style="17"/>
    <col min="5407" max="5407" width="1.625" style="17" customWidth="1"/>
    <col min="5408" max="5632" width="8.625" style="17"/>
    <col min="5633" max="5633" width="3.625" style="17" customWidth="1"/>
    <col min="5634" max="5634" width="28.875" style="17" customWidth="1"/>
    <col min="5635" max="5640" width="20.625" style="17" customWidth="1"/>
    <col min="5641" max="5642" width="1.625" style="17" customWidth="1"/>
    <col min="5643" max="5644" width="8.625" style="17" customWidth="1"/>
    <col min="5645" max="5645" width="1.625" style="17" customWidth="1"/>
    <col min="5646" max="5647" width="8.625" style="17"/>
    <col min="5648" max="5648" width="1.625" style="17" customWidth="1"/>
    <col min="5649" max="5650" width="8.625" style="17"/>
    <col min="5651" max="5651" width="1.625" style="17" customWidth="1"/>
    <col min="5652" max="5653" width="8.625" style="17"/>
    <col min="5654" max="5654" width="1.625" style="17" customWidth="1"/>
    <col min="5655" max="5656" width="8.625" style="17"/>
    <col min="5657" max="5657" width="1.625" style="17" customWidth="1"/>
    <col min="5658" max="5659" width="8.625" style="17"/>
    <col min="5660" max="5660" width="1.625" style="17" customWidth="1"/>
    <col min="5661" max="5662" width="8.625" style="17"/>
    <col min="5663" max="5663" width="1.625" style="17" customWidth="1"/>
    <col min="5664" max="5888" width="8.625" style="17"/>
    <col min="5889" max="5889" width="3.625" style="17" customWidth="1"/>
    <col min="5890" max="5890" width="28.875" style="17" customWidth="1"/>
    <col min="5891" max="5896" width="20.625" style="17" customWidth="1"/>
    <col min="5897" max="5898" width="1.625" style="17" customWidth="1"/>
    <col min="5899" max="5900" width="8.625" style="17" customWidth="1"/>
    <col min="5901" max="5901" width="1.625" style="17" customWidth="1"/>
    <col min="5902" max="5903" width="8.625" style="17"/>
    <col min="5904" max="5904" width="1.625" style="17" customWidth="1"/>
    <col min="5905" max="5906" width="8.625" style="17"/>
    <col min="5907" max="5907" width="1.625" style="17" customWidth="1"/>
    <col min="5908" max="5909" width="8.625" style="17"/>
    <col min="5910" max="5910" width="1.625" style="17" customWidth="1"/>
    <col min="5911" max="5912" width="8.625" style="17"/>
    <col min="5913" max="5913" width="1.625" style="17" customWidth="1"/>
    <col min="5914" max="5915" width="8.625" style="17"/>
    <col min="5916" max="5916" width="1.625" style="17" customWidth="1"/>
    <col min="5917" max="5918" width="8.625" style="17"/>
    <col min="5919" max="5919" width="1.625" style="17" customWidth="1"/>
    <col min="5920" max="6144" width="8.625" style="17"/>
    <col min="6145" max="6145" width="3.625" style="17" customWidth="1"/>
    <col min="6146" max="6146" width="28.875" style="17" customWidth="1"/>
    <col min="6147" max="6152" width="20.625" style="17" customWidth="1"/>
    <col min="6153" max="6154" width="1.625" style="17" customWidth="1"/>
    <col min="6155" max="6156" width="8.625" style="17" customWidth="1"/>
    <col min="6157" max="6157" width="1.625" style="17" customWidth="1"/>
    <col min="6158" max="6159" width="8.625" style="17"/>
    <col min="6160" max="6160" width="1.625" style="17" customWidth="1"/>
    <col min="6161" max="6162" width="8.625" style="17"/>
    <col min="6163" max="6163" width="1.625" style="17" customWidth="1"/>
    <col min="6164" max="6165" width="8.625" style="17"/>
    <col min="6166" max="6166" width="1.625" style="17" customWidth="1"/>
    <col min="6167" max="6168" width="8.625" style="17"/>
    <col min="6169" max="6169" width="1.625" style="17" customWidth="1"/>
    <col min="6170" max="6171" width="8.625" style="17"/>
    <col min="6172" max="6172" width="1.625" style="17" customWidth="1"/>
    <col min="6173" max="6174" width="8.625" style="17"/>
    <col min="6175" max="6175" width="1.625" style="17" customWidth="1"/>
    <col min="6176" max="6400" width="8.625" style="17"/>
    <col min="6401" max="6401" width="3.625" style="17" customWidth="1"/>
    <col min="6402" max="6402" width="28.875" style="17" customWidth="1"/>
    <col min="6403" max="6408" width="20.625" style="17" customWidth="1"/>
    <col min="6409" max="6410" width="1.625" style="17" customWidth="1"/>
    <col min="6411" max="6412" width="8.625" style="17" customWidth="1"/>
    <col min="6413" max="6413" width="1.625" style="17" customWidth="1"/>
    <col min="6414" max="6415" width="8.625" style="17"/>
    <col min="6416" max="6416" width="1.625" style="17" customWidth="1"/>
    <col min="6417" max="6418" width="8.625" style="17"/>
    <col min="6419" max="6419" width="1.625" style="17" customWidth="1"/>
    <col min="6420" max="6421" width="8.625" style="17"/>
    <col min="6422" max="6422" width="1.625" style="17" customWidth="1"/>
    <col min="6423" max="6424" width="8.625" style="17"/>
    <col min="6425" max="6425" width="1.625" style="17" customWidth="1"/>
    <col min="6426" max="6427" width="8.625" style="17"/>
    <col min="6428" max="6428" width="1.625" style="17" customWidth="1"/>
    <col min="6429" max="6430" width="8.625" style="17"/>
    <col min="6431" max="6431" width="1.625" style="17" customWidth="1"/>
    <col min="6432" max="6656" width="8.625" style="17"/>
    <col min="6657" max="6657" width="3.625" style="17" customWidth="1"/>
    <col min="6658" max="6658" width="28.875" style="17" customWidth="1"/>
    <col min="6659" max="6664" width="20.625" style="17" customWidth="1"/>
    <col min="6665" max="6666" width="1.625" style="17" customWidth="1"/>
    <col min="6667" max="6668" width="8.625" style="17" customWidth="1"/>
    <col min="6669" max="6669" width="1.625" style="17" customWidth="1"/>
    <col min="6670" max="6671" width="8.625" style="17"/>
    <col min="6672" max="6672" width="1.625" style="17" customWidth="1"/>
    <col min="6673" max="6674" width="8.625" style="17"/>
    <col min="6675" max="6675" width="1.625" style="17" customWidth="1"/>
    <col min="6676" max="6677" width="8.625" style="17"/>
    <col min="6678" max="6678" width="1.625" style="17" customWidth="1"/>
    <col min="6679" max="6680" width="8.625" style="17"/>
    <col min="6681" max="6681" width="1.625" style="17" customWidth="1"/>
    <col min="6682" max="6683" width="8.625" style="17"/>
    <col min="6684" max="6684" width="1.625" style="17" customWidth="1"/>
    <col min="6685" max="6686" width="8.625" style="17"/>
    <col min="6687" max="6687" width="1.625" style="17" customWidth="1"/>
    <col min="6688" max="6912" width="8.625" style="17"/>
    <col min="6913" max="6913" width="3.625" style="17" customWidth="1"/>
    <col min="6914" max="6914" width="28.875" style="17" customWidth="1"/>
    <col min="6915" max="6920" width="20.625" style="17" customWidth="1"/>
    <col min="6921" max="6922" width="1.625" style="17" customWidth="1"/>
    <col min="6923" max="6924" width="8.625" style="17" customWidth="1"/>
    <col min="6925" max="6925" width="1.625" style="17" customWidth="1"/>
    <col min="6926" max="6927" width="8.625" style="17"/>
    <col min="6928" max="6928" width="1.625" style="17" customWidth="1"/>
    <col min="6929" max="6930" width="8.625" style="17"/>
    <col min="6931" max="6931" width="1.625" style="17" customWidth="1"/>
    <col min="6932" max="6933" width="8.625" style="17"/>
    <col min="6934" max="6934" width="1.625" style="17" customWidth="1"/>
    <col min="6935" max="6936" width="8.625" style="17"/>
    <col min="6937" max="6937" width="1.625" style="17" customWidth="1"/>
    <col min="6938" max="6939" width="8.625" style="17"/>
    <col min="6940" max="6940" width="1.625" style="17" customWidth="1"/>
    <col min="6941" max="6942" width="8.625" style="17"/>
    <col min="6943" max="6943" width="1.625" style="17" customWidth="1"/>
    <col min="6944" max="7168" width="8.625" style="17"/>
    <col min="7169" max="7169" width="3.625" style="17" customWidth="1"/>
    <col min="7170" max="7170" width="28.875" style="17" customWidth="1"/>
    <col min="7171" max="7176" width="20.625" style="17" customWidth="1"/>
    <col min="7177" max="7178" width="1.625" style="17" customWidth="1"/>
    <col min="7179" max="7180" width="8.625" style="17" customWidth="1"/>
    <col min="7181" max="7181" width="1.625" style="17" customWidth="1"/>
    <col min="7182" max="7183" width="8.625" style="17"/>
    <col min="7184" max="7184" width="1.625" style="17" customWidth="1"/>
    <col min="7185" max="7186" width="8.625" style="17"/>
    <col min="7187" max="7187" width="1.625" style="17" customWidth="1"/>
    <col min="7188" max="7189" width="8.625" style="17"/>
    <col min="7190" max="7190" width="1.625" style="17" customWidth="1"/>
    <col min="7191" max="7192" width="8.625" style="17"/>
    <col min="7193" max="7193" width="1.625" style="17" customWidth="1"/>
    <col min="7194" max="7195" width="8.625" style="17"/>
    <col min="7196" max="7196" width="1.625" style="17" customWidth="1"/>
    <col min="7197" max="7198" width="8.625" style="17"/>
    <col min="7199" max="7199" width="1.625" style="17" customWidth="1"/>
    <col min="7200" max="7424" width="8.625" style="17"/>
    <col min="7425" max="7425" width="3.625" style="17" customWidth="1"/>
    <col min="7426" max="7426" width="28.875" style="17" customWidth="1"/>
    <col min="7427" max="7432" width="20.625" style="17" customWidth="1"/>
    <col min="7433" max="7434" width="1.625" style="17" customWidth="1"/>
    <col min="7435" max="7436" width="8.625" style="17" customWidth="1"/>
    <col min="7437" max="7437" width="1.625" style="17" customWidth="1"/>
    <col min="7438" max="7439" width="8.625" style="17"/>
    <col min="7440" max="7440" width="1.625" style="17" customWidth="1"/>
    <col min="7441" max="7442" width="8.625" style="17"/>
    <col min="7443" max="7443" width="1.625" style="17" customWidth="1"/>
    <col min="7444" max="7445" width="8.625" style="17"/>
    <col min="7446" max="7446" width="1.625" style="17" customWidth="1"/>
    <col min="7447" max="7448" width="8.625" style="17"/>
    <col min="7449" max="7449" width="1.625" style="17" customWidth="1"/>
    <col min="7450" max="7451" width="8.625" style="17"/>
    <col min="7452" max="7452" width="1.625" style="17" customWidth="1"/>
    <col min="7453" max="7454" width="8.625" style="17"/>
    <col min="7455" max="7455" width="1.625" style="17" customWidth="1"/>
    <col min="7456" max="7680" width="8.625" style="17"/>
    <col min="7681" max="7681" width="3.625" style="17" customWidth="1"/>
    <col min="7682" max="7682" width="28.875" style="17" customWidth="1"/>
    <col min="7683" max="7688" width="20.625" style="17" customWidth="1"/>
    <col min="7689" max="7690" width="1.625" style="17" customWidth="1"/>
    <col min="7691" max="7692" width="8.625" style="17" customWidth="1"/>
    <col min="7693" max="7693" width="1.625" style="17" customWidth="1"/>
    <col min="7694" max="7695" width="8.625" style="17"/>
    <col min="7696" max="7696" width="1.625" style="17" customWidth="1"/>
    <col min="7697" max="7698" width="8.625" style="17"/>
    <col min="7699" max="7699" width="1.625" style="17" customWidth="1"/>
    <col min="7700" max="7701" width="8.625" style="17"/>
    <col min="7702" max="7702" width="1.625" style="17" customWidth="1"/>
    <col min="7703" max="7704" width="8.625" style="17"/>
    <col min="7705" max="7705" width="1.625" style="17" customWidth="1"/>
    <col min="7706" max="7707" width="8.625" style="17"/>
    <col min="7708" max="7708" width="1.625" style="17" customWidth="1"/>
    <col min="7709" max="7710" width="8.625" style="17"/>
    <col min="7711" max="7711" width="1.625" style="17" customWidth="1"/>
    <col min="7712" max="7936" width="8.625" style="17"/>
    <col min="7937" max="7937" width="3.625" style="17" customWidth="1"/>
    <col min="7938" max="7938" width="28.875" style="17" customWidth="1"/>
    <col min="7939" max="7944" width="20.625" style="17" customWidth="1"/>
    <col min="7945" max="7946" width="1.625" style="17" customWidth="1"/>
    <col min="7947" max="7948" width="8.625" style="17" customWidth="1"/>
    <col min="7949" max="7949" width="1.625" style="17" customWidth="1"/>
    <col min="7950" max="7951" width="8.625" style="17"/>
    <col min="7952" max="7952" width="1.625" style="17" customWidth="1"/>
    <col min="7953" max="7954" width="8.625" style="17"/>
    <col min="7955" max="7955" width="1.625" style="17" customWidth="1"/>
    <col min="7956" max="7957" width="8.625" style="17"/>
    <col min="7958" max="7958" width="1.625" style="17" customWidth="1"/>
    <col min="7959" max="7960" width="8.625" style="17"/>
    <col min="7961" max="7961" width="1.625" style="17" customWidth="1"/>
    <col min="7962" max="7963" width="8.625" style="17"/>
    <col min="7964" max="7964" width="1.625" style="17" customWidth="1"/>
    <col min="7965" max="7966" width="8.625" style="17"/>
    <col min="7967" max="7967" width="1.625" style="17" customWidth="1"/>
    <col min="7968" max="8192" width="8.625" style="17"/>
    <col min="8193" max="8193" width="3.625" style="17" customWidth="1"/>
    <col min="8194" max="8194" width="28.875" style="17" customWidth="1"/>
    <col min="8195" max="8200" width="20.625" style="17" customWidth="1"/>
    <col min="8201" max="8202" width="1.625" style="17" customWidth="1"/>
    <col min="8203" max="8204" width="8.625" style="17" customWidth="1"/>
    <col min="8205" max="8205" width="1.625" style="17" customWidth="1"/>
    <col min="8206" max="8207" width="8.625" style="17"/>
    <col min="8208" max="8208" width="1.625" style="17" customWidth="1"/>
    <col min="8209" max="8210" width="8.625" style="17"/>
    <col min="8211" max="8211" width="1.625" style="17" customWidth="1"/>
    <col min="8212" max="8213" width="8.625" style="17"/>
    <col min="8214" max="8214" width="1.625" style="17" customWidth="1"/>
    <col min="8215" max="8216" width="8.625" style="17"/>
    <col min="8217" max="8217" width="1.625" style="17" customWidth="1"/>
    <col min="8218" max="8219" width="8.625" style="17"/>
    <col min="8220" max="8220" width="1.625" style="17" customWidth="1"/>
    <col min="8221" max="8222" width="8.625" style="17"/>
    <col min="8223" max="8223" width="1.625" style="17" customWidth="1"/>
    <col min="8224" max="8448" width="8.625" style="17"/>
    <col min="8449" max="8449" width="3.625" style="17" customWidth="1"/>
    <col min="8450" max="8450" width="28.875" style="17" customWidth="1"/>
    <col min="8451" max="8456" width="20.625" style="17" customWidth="1"/>
    <col min="8457" max="8458" width="1.625" style="17" customWidth="1"/>
    <col min="8459" max="8460" width="8.625" style="17" customWidth="1"/>
    <col min="8461" max="8461" width="1.625" style="17" customWidth="1"/>
    <col min="8462" max="8463" width="8.625" style="17"/>
    <col min="8464" max="8464" width="1.625" style="17" customWidth="1"/>
    <col min="8465" max="8466" width="8.625" style="17"/>
    <col min="8467" max="8467" width="1.625" style="17" customWidth="1"/>
    <col min="8468" max="8469" width="8.625" style="17"/>
    <col min="8470" max="8470" width="1.625" style="17" customWidth="1"/>
    <col min="8471" max="8472" width="8.625" style="17"/>
    <col min="8473" max="8473" width="1.625" style="17" customWidth="1"/>
    <col min="8474" max="8475" width="8.625" style="17"/>
    <col min="8476" max="8476" width="1.625" style="17" customWidth="1"/>
    <col min="8477" max="8478" width="8.625" style="17"/>
    <col min="8479" max="8479" width="1.625" style="17" customWidth="1"/>
    <col min="8480" max="8704" width="8.625" style="17"/>
    <col min="8705" max="8705" width="3.625" style="17" customWidth="1"/>
    <col min="8706" max="8706" width="28.875" style="17" customWidth="1"/>
    <col min="8707" max="8712" width="20.625" style="17" customWidth="1"/>
    <col min="8713" max="8714" width="1.625" style="17" customWidth="1"/>
    <col min="8715" max="8716" width="8.625" style="17" customWidth="1"/>
    <col min="8717" max="8717" width="1.625" style="17" customWidth="1"/>
    <col min="8718" max="8719" width="8.625" style="17"/>
    <col min="8720" max="8720" width="1.625" style="17" customWidth="1"/>
    <col min="8721" max="8722" width="8.625" style="17"/>
    <col min="8723" max="8723" width="1.625" style="17" customWidth="1"/>
    <col min="8724" max="8725" width="8.625" style="17"/>
    <col min="8726" max="8726" width="1.625" style="17" customWidth="1"/>
    <col min="8727" max="8728" width="8.625" style="17"/>
    <col min="8729" max="8729" width="1.625" style="17" customWidth="1"/>
    <col min="8730" max="8731" width="8.625" style="17"/>
    <col min="8732" max="8732" width="1.625" style="17" customWidth="1"/>
    <col min="8733" max="8734" width="8.625" style="17"/>
    <col min="8735" max="8735" width="1.625" style="17" customWidth="1"/>
    <col min="8736" max="8960" width="8.625" style="17"/>
    <col min="8961" max="8961" width="3.625" style="17" customWidth="1"/>
    <col min="8962" max="8962" width="28.875" style="17" customWidth="1"/>
    <col min="8963" max="8968" width="20.625" style="17" customWidth="1"/>
    <col min="8969" max="8970" width="1.625" style="17" customWidth="1"/>
    <col min="8971" max="8972" width="8.625" style="17" customWidth="1"/>
    <col min="8973" max="8973" width="1.625" style="17" customWidth="1"/>
    <col min="8974" max="8975" width="8.625" style="17"/>
    <col min="8976" max="8976" width="1.625" style="17" customWidth="1"/>
    <col min="8977" max="8978" width="8.625" style="17"/>
    <col min="8979" max="8979" width="1.625" style="17" customWidth="1"/>
    <col min="8980" max="8981" width="8.625" style="17"/>
    <col min="8982" max="8982" width="1.625" style="17" customWidth="1"/>
    <col min="8983" max="8984" width="8.625" style="17"/>
    <col min="8985" max="8985" width="1.625" style="17" customWidth="1"/>
    <col min="8986" max="8987" width="8.625" style="17"/>
    <col min="8988" max="8988" width="1.625" style="17" customWidth="1"/>
    <col min="8989" max="8990" width="8.625" style="17"/>
    <col min="8991" max="8991" width="1.625" style="17" customWidth="1"/>
    <col min="8992" max="9216" width="8.625" style="17"/>
    <col min="9217" max="9217" width="3.625" style="17" customWidth="1"/>
    <col min="9218" max="9218" width="28.875" style="17" customWidth="1"/>
    <col min="9219" max="9224" width="20.625" style="17" customWidth="1"/>
    <col min="9225" max="9226" width="1.625" style="17" customWidth="1"/>
    <col min="9227" max="9228" width="8.625" style="17" customWidth="1"/>
    <col min="9229" max="9229" width="1.625" style="17" customWidth="1"/>
    <col min="9230" max="9231" width="8.625" style="17"/>
    <col min="9232" max="9232" width="1.625" style="17" customWidth="1"/>
    <col min="9233" max="9234" width="8.625" style="17"/>
    <col min="9235" max="9235" width="1.625" style="17" customWidth="1"/>
    <col min="9236" max="9237" width="8.625" style="17"/>
    <col min="9238" max="9238" width="1.625" style="17" customWidth="1"/>
    <col min="9239" max="9240" width="8.625" style="17"/>
    <col min="9241" max="9241" width="1.625" style="17" customWidth="1"/>
    <col min="9242" max="9243" width="8.625" style="17"/>
    <col min="9244" max="9244" width="1.625" style="17" customWidth="1"/>
    <col min="9245" max="9246" width="8.625" style="17"/>
    <col min="9247" max="9247" width="1.625" style="17" customWidth="1"/>
    <col min="9248" max="9472" width="8.625" style="17"/>
    <col min="9473" max="9473" width="3.625" style="17" customWidth="1"/>
    <col min="9474" max="9474" width="28.875" style="17" customWidth="1"/>
    <col min="9475" max="9480" width="20.625" style="17" customWidth="1"/>
    <col min="9481" max="9482" width="1.625" style="17" customWidth="1"/>
    <col min="9483" max="9484" width="8.625" style="17" customWidth="1"/>
    <col min="9485" max="9485" width="1.625" style="17" customWidth="1"/>
    <col min="9486" max="9487" width="8.625" style="17"/>
    <col min="9488" max="9488" width="1.625" style="17" customWidth="1"/>
    <col min="9489" max="9490" width="8.625" style="17"/>
    <col min="9491" max="9491" width="1.625" style="17" customWidth="1"/>
    <col min="9492" max="9493" width="8.625" style="17"/>
    <col min="9494" max="9494" width="1.625" style="17" customWidth="1"/>
    <col min="9495" max="9496" width="8.625" style="17"/>
    <col min="9497" max="9497" width="1.625" style="17" customWidth="1"/>
    <col min="9498" max="9499" width="8.625" style="17"/>
    <col min="9500" max="9500" width="1.625" style="17" customWidth="1"/>
    <col min="9501" max="9502" width="8.625" style="17"/>
    <col min="9503" max="9503" width="1.625" style="17" customWidth="1"/>
    <col min="9504" max="9728" width="8.625" style="17"/>
    <col min="9729" max="9729" width="3.625" style="17" customWidth="1"/>
    <col min="9730" max="9730" width="28.875" style="17" customWidth="1"/>
    <col min="9731" max="9736" width="20.625" style="17" customWidth="1"/>
    <col min="9737" max="9738" width="1.625" style="17" customWidth="1"/>
    <col min="9739" max="9740" width="8.625" style="17" customWidth="1"/>
    <col min="9741" max="9741" width="1.625" style="17" customWidth="1"/>
    <col min="9742" max="9743" width="8.625" style="17"/>
    <col min="9744" max="9744" width="1.625" style="17" customWidth="1"/>
    <col min="9745" max="9746" width="8.625" style="17"/>
    <col min="9747" max="9747" width="1.625" style="17" customWidth="1"/>
    <col min="9748" max="9749" width="8.625" style="17"/>
    <col min="9750" max="9750" width="1.625" style="17" customWidth="1"/>
    <col min="9751" max="9752" width="8.625" style="17"/>
    <col min="9753" max="9753" width="1.625" style="17" customWidth="1"/>
    <col min="9754" max="9755" width="8.625" style="17"/>
    <col min="9756" max="9756" width="1.625" style="17" customWidth="1"/>
    <col min="9757" max="9758" width="8.625" style="17"/>
    <col min="9759" max="9759" width="1.625" style="17" customWidth="1"/>
    <col min="9760" max="9984" width="8.625" style="17"/>
    <col min="9985" max="9985" width="3.625" style="17" customWidth="1"/>
    <col min="9986" max="9986" width="28.875" style="17" customWidth="1"/>
    <col min="9987" max="9992" width="20.625" style="17" customWidth="1"/>
    <col min="9993" max="9994" width="1.625" style="17" customWidth="1"/>
    <col min="9995" max="9996" width="8.625" style="17" customWidth="1"/>
    <col min="9997" max="9997" width="1.625" style="17" customWidth="1"/>
    <col min="9998" max="9999" width="8.625" style="17"/>
    <col min="10000" max="10000" width="1.625" style="17" customWidth="1"/>
    <col min="10001" max="10002" width="8.625" style="17"/>
    <col min="10003" max="10003" width="1.625" style="17" customWidth="1"/>
    <col min="10004" max="10005" width="8.625" style="17"/>
    <col min="10006" max="10006" width="1.625" style="17" customWidth="1"/>
    <col min="10007" max="10008" width="8.625" style="17"/>
    <col min="10009" max="10009" width="1.625" style="17" customWidth="1"/>
    <col min="10010" max="10011" width="8.625" style="17"/>
    <col min="10012" max="10012" width="1.625" style="17" customWidth="1"/>
    <col min="10013" max="10014" width="8.625" style="17"/>
    <col min="10015" max="10015" width="1.625" style="17" customWidth="1"/>
    <col min="10016" max="10240" width="8.625" style="17"/>
    <col min="10241" max="10241" width="3.625" style="17" customWidth="1"/>
    <col min="10242" max="10242" width="28.875" style="17" customWidth="1"/>
    <col min="10243" max="10248" width="20.625" style="17" customWidth="1"/>
    <col min="10249" max="10250" width="1.625" style="17" customWidth="1"/>
    <col min="10251" max="10252" width="8.625" style="17" customWidth="1"/>
    <col min="10253" max="10253" width="1.625" style="17" customWidth="1"/>
    <col min="10254" max="10255" width="8.625" style="17"/>
    <col min="10256" max="10256" width="1.625" style="17" customWidth="1"/>
    <col min="10257" max="10258" width="8.625" style="17"/>
    <col min="10259" max="10259" width="1.625" style="17" customWidth="1"/>
    <col min="10260" max="10261" width="8.625" style="17"/>
    <col min="10262" max="10262" width="1.625" style="17" customWidth="1"/>
    <col min="10263" max="10264" width="8.625" style="17"/>
    <col min="10265" max="10265" width="1.625" style="17" customWidth="1"/>
    <col min="10266" max="10267" width="8.625" style="17"/>
    <col min="10268" max="10268" width="1.625" style="17" customWidth="1"/>
    <col min="10269" max="10270" width="8.625" style="17"/>
    <col min="10271" max="10271" width="1.625" style="17" customWidth="1"/>
    <col min="10272" max="10496" width="8.625" style="17"/>
    <col min="10497" max="10497" width="3.625" style="17" customWidth="1"/>
    <col min="10498" max="10498" width="28.875" style="17" customWidth="1"/>
    <col min="10499" max="10504" width="20.625" style="17" customWidth="1"/>
    <col min="10505" max="10506" width="1.625" style="17" customWidth="1"/>
    <col min="10507" max="10508" width="8.625" style="17" customWidth="1"/>
    <col min="10509" max="10509" width="1.625" style="17" customWidth="1"/>
    <col min="10510" max="10511" width="8.625" style="17"/>
    <col min="10512" max="10512" width="1.625" style="17" customWidth="1"/>
    <col min="10513" max="10514" width="8.625" style="17"/>
    <col min="10515" max="10515" width="1.625" style="17" customWidth="1"/>
    <col min="10516" max="10517" width="8.625" style="17"/>
    <col min="10518" max="10518" width="1.625" style="17" customWidth="1"/>
    <col min="10519" max="10520" width="8.625" style="17"/>
    <col min="10521" max="10521" width="1.625" style="17" customWidth="1"/>
    <col min="10522" max="10523" width="8.625" style="17"/>
    <col min="10524" max="10524" width="1.625" style="17" customWidth="1"/>
    <col min="10525" max="10526" width="8.625" style="17"/>
    <col min="10527" max="10527" width="1.625" style="17" customWidth="1"/>
    <col min="10528" max="10752" width="8.625" style="17"/>
    <col min="10753" max="10753" width="3.625" style="17" customWidth="1"/>
    <col min="10754" max="10754" width="28.875" style="17" customWidth="1"/>
    <col min="10755" max="10760" width="20.625" style="17" customWidth="1"/>
    <col min="10761" max="10762" width="1.625" style="17" customWidth="1"/>
    <col min="10763" max="10764" width="8.625" style="17" customWidth="1"/>
    <col min="10765" max="10765" width="1.625" style="17" customWidth="1"/>
    <col min="10766" max="10767" width="8.625" style="17"/>
    <col min="10768" max="10768" width="1.625" style="17" customWidth="1"/>
    <col min="10769" max="10770" width="8.625" style="17"/>
    <col min="10771" max="10771" width="1.625" style="17" customWidth="1"/>
    <col min="10772" max="10773" width="8.625" style="17"/>
    <col min="10774" max="10774" width="1.625" style="17" customWidth="1"/>
    <col min="10775" max="10776" width="8.625" style="17"/>
    <col min="10777" max="10777" width="1.625" style="17" customWidth="1"/>
    <col min="10778" max="10779" width="8.625" style="17"/>
    <col min="10780" max="10780" width="1.625" style="17" customWidth="1"/>
    <col min="10781" max="10782" width="8.625" style="17"/>
    <col min="10783" max="10783" width="1.625" style="17" customWidth="1"/>
    <col min="10784" max="11008" width="8.625" style="17"/>
    <col min="11009" max="11009" width="3.625" style="17" customWidth="1"/>
    <col min="11010" max="11010" width="28.875" style="17" customWidth="1"/>
    <col min="11011" max="11016" width="20.625" style="17" customWidth="1"/>
    <col min="11017" max="11018" width="1.625" style="17" customWidth="1"/>
    <col min="11019" max="11020" width="8.625" style="17" customWidth="1"/>
    <col min="11021" max="11021" width="1.625" style="17" customWidth="1"/>
    <col min="11022" max="11023" width="8.625" style="17"/>
    <col min="11024" max="11024" width="1.625" style="17" customWidth="1"/>
    <col min="11025" max="11026" width="8.625" style="17"/>
    <col min="11027" max="11027" width="1.625" style="17" customWidth="1"/>
    <col min="11028" max="11029" width="8.625" style="17"/>
    <col min="11030" max="11030" width="1.625" style="17" customWidth="1"/>
    <col min="11031" max="11032" width="8.625" style="17"/>
    <col min="11033" max="11033" width="1.625" style="17" customWidth="1"/>
    <col min="11034" max="11035" width="8.625" style="17"/>
    <col min="11036" max="11036" width="1.625" style="17" customWidth="1"/>
    <col min="11037" max="11038" width="8.625" style="17"/>
    <col min="11039" max="11039" width="1.625" style="17" customWidth="1"/>
    <col min="11040" max="11264" width="8.625" style="17"/>
    <col min="11265" max="11265" width="3.625" style="17" customWidth="1"/>
    <col min="11266" max="11266" width="28.875" style="17" customWidth="1"/>
    <col min="11267" max="11272" width="20.625" style="17" customWidth="1"/>
    <col min="11273" max="11274" width="1.625" style="17" customWidth="1"/>
    <col min="11275" max="11276" width="8.625" style="17" customWidth="1"/>
    <col min="11277" max="11277" width="1.625" style="17" customWidth="1"/>
    <col min="11278" max="11279" width="8.625" style="17"/>
    <col min="11280" max="11280" width="1.625" style="17" customWidth="1"/>
    <col min="11281" max="11282" width="8.625" style="17"/>
    <col min="11283" max="11283" width="1.625" style="17" customWidth="1"/>
    <col min="11284" max="11285" width="8.625" style="17"/>
    <col min="11286" max="11286" width="1.625" style="17" customWidth="1"/>
    <col min="11287" max="11288" width="8.625" style="17"/>
    <col min="11289" max="11289" width="1.625" style="17" customWidth="1"/>
    <col min="11290" max="11291" width="8.625" style="17"/>
    <col min="11292" max="11292" width="1.625" style="17" customWidth="1"/>
    <col min="11293" max="11294" width="8.625" style="17"/>
    <col min="11295" max="11295" width="1.625" style="17" customWidth="1"/>
    <col min="11296" max="11520" width="8.625" style="17"/>
    <col min="11521" max="11521" width="3.625" style="17" customWidth="1"/>
    <col min="11522" max="11522" width="28.875" style="17" customWidth="1"/>
    <col min="11523" max="11528" width="20.625" style="17" customWidth="1"/>
    <col min="11529" max="11530" width="1.625" style="17" customWidth="1"/>
    <col min="11531" max="11532" width="8.625" style="17" customWidth="1"/>
    <col min="11533" max="11533" width="1.625" style="17" customWidth="1"/>
    <col min="11534" max="11535" width="8.625" style="17"/>
    <col min="11536" max="11536" width="1.625" style="17" customWidth="1"/>
    <col min="11537" max="11538" width="8.625" style="17"/>
    <col min="11539" max="11539" width="1.625" style="17" customWidth="1"/>
    <col min="11540" max="11541" width="8.625" style="17"/>
    <col min="11542" max="11542" width="1.625" style="17" customWidth="1"/>
    <col min="11543" max="11544" width="8.625" style="17"/>
    <col min="11545" max="11545" width="1.625" style="17" customWidth="1"/>
    <col min="11546" max="11547" width="8.625" style="17"/>
    <col min="11548" max="11548" width="1.625" style="17" customWidth="1"/>
    <col min="11549" max="11550" width="8.625" style="17"/>
    <col min="11551" max="11551" width="1.625" style="17" customWidth="1"/>
    <col min="11552" max="11776" width="8.625" style="17"/>
    <col min="11777" max="11777" width="3.625" style="17" customWidth="1"/>
    <col min="11778" max="11778" width="28.875" style="17" customWidth="1"/>
    <col min="11779" max="11784" width="20.625" style="17" customWidth="1"/>
    <col min="11785" max="11786" width="1.625" style="17" customWidth="1"/>
    <col min="11787" max="11788" width="8.625" style="17" customWidth="1"/>
    <col min="11789" max="11789" width="1.625" style="17" customWidth="1"/>
    <col min="11790" max="11791" width="8.625" style="17"/>
    <col min="11792" max="11792" width="1.625" style="17" customWidth="1"/>
    <col min="11793" max="11794" width="8.625" style="17"/>
    <col min="11795" max="11795" width="1.625" style="17" customWidth="1"/>
    <col min="11796" max="11797" width="8.625" style="17"/>
    <col min="11798" max="11798" width="1.625" style="17" customWidth="1"/>
    <col min="11799" max="11800" width="8.625" style="17"/>
    <col min="11801" max="11801" width="1.625" style="17" customWidth="1"/>
    <col min="11802" max="11803" width="8.625" style="17"/>
    <col min="11804" max="11804" width="1.625" style="17" customWidth="1"/>
    <col min="11805" max="11806" width="8.625" style="17"/>
    <col min="11807" max="11807" width="1.625" style="17" customWidth="1"/>
    <col min="11808" max="12032" width="8.625" style="17"/>
    <col min="12033" max="12033" width="3.625" style="17" customWidth="1"/>
    <col min="12034" max="12034" width="28.875" style="17" customWidth="1"/>
    <col min="12035" max="12040" width="20.625" style="17" customWidth="1"/>
    <col min="12041" max="12042" width="1.625" style="17" customWidth="1"/>
    <col min="12043" max="12044" width="8.625" style="17" customWidth="1"/>
    <col min="12045" max="12045" width="1.625" style="17" customWidth="1"/>
    <col min="12046" max="12047" width="8.625" style="17"/>
    <col min="12048" max="12048" width="1.625" style="17" customWidth="1"/>
    <col min="12049" max="12050" width="8.625" style="17"/>
    <col min="12051" max="12051" width="1.625" style="17" customWidth="1"/>
    <col min="12052" max="12053" width="8.625" style="17"/>
    <col min="12054" max="12054" width="1.625" style="17" customWidth="1"/>
    <col min="12055" max="12056" width="8.625" style="17"/>
    <col min="12057" max="12057" width="1.625" style="17" customWidth="1"/>
    <col min="12058" max="12059" width="8.625" style="17"/>
    <col min="12060" max="12060" width="1.625" style="17" customWidth="1"/>
    <col min="12061" max="12062" width="8.625" style="17"/>
    <col min="12063" max="12063" width="1.625" style="17" customWidth="1"/>
    <col min="12064" max="12288" width="8.625" style="17"/>
    <col min="12289" max="12289" width="3.625" style="17" customWidth="1"/>
    <col min="12290" max="12290" width="28.875" style="17" customWidth="1"/>
    <col min="12291" max="12296" width="20.625" style="17" customWidth="1"/>
    <col min="12297" max="12298" width="1.625" style="17" customWidth="1"/>
    <col min="12299" max="12300" width="8.625" style="17" customWidth="1"/>
    <col min="12301" max="12301" width="1.625" style="17" customWidth="1"/>
    <col min="12302" max="12303" width="8.625" style="17"/>
    <col min="12304" max="12304" width="1.625" style="17" customWidth="1"/>
    <col min="12305" max="12306" width="8.625" style="17"/>
    <col min="12307" max="12307" width="1.625" style="17" customWidth="1"/>
    <col min="12308" max="12309" width="8.625" style="17"/>
    <col min="12310" max="12310" width="1.625" style="17" customWidth="1"/>
    <col min="12311" max="12312" width="8.625" style="17"/>
    <col min="12313" max="12313" width="1.625" style="17" customWidth="1"/>
    <col min="12314" max="12315" width="8.625" style="17"/>
    <col min="12316" max="12316" width="1.625" style="17" customWidth="1"/>
    <col min="12317" max="12318" width="8.625" style="17"/>
    <col min="12319" max="12319" width="1.625" style="17" customWidth="1"/>
    <col min="12320" max="12544" width="8.625" style="17"/>
    <col min="12545" max="12545" width="3.625" style="17" customWidth="1"/>
    <col min="12546" max="12546" width="28.875" style="17" customWidth="1"/>
    <col min="12547" max="12552" width="20.625" style="17" customWidth="1"/>
    <col min="12553" max="12554" width="1.625" style="17" customWidth="1"/>
    <col min="12555" max="12556" width="8.625" style="17" customWidth="1"/>
    <col min="12557" max="12557" width="1.625" style="17" customWidth="1"/>
    <col min="12558" max="12559" width="8.625" style="17"/>
    <col min="12560" max="12560" width="1.625" style="17" customWidth="1"/>
    <col min="12561" max="12562" width="8.625" style="17"/>
    <col min="12563" max="12563" width="1.625" style="17" customWidth="1"/>
    <col min="12564" max="12565" width="8.625" style="17"/>
    <col min="12566" max="12566" width="1.625" style="17" customWidth="1"/>
    <col min="12567" max="12568" width="8.625" style="17"/>
    <col min="12569" max="12569" width="1.625" style="17" customWidth="1"/>
    <col min="12570" max="12571" width="8.625" style="17"/>
    <col min="12572" max="12572" width="1.625" style="17" customWidth="1"/>
    <col min="12573" max="12574" width="8.625" style="17"/>
    <col min="12575" max="12575" width="1.625" style="17" customWidth="1"/>
    <col min="12576" max="12800" width="8.625" style="17"/>
    <col min="12801" max="12801" width="3.625" style="17" customWidth="1"/>
    <col min="12802" max="12802" width="28.875" style="17" customWidth="1"/>
    <col min="12803" max="12808" width="20.625" style="17" customWidth="1"/>
    <col min="12809" max="12810" width="1.625" style="17" customWidth="1"/>
    <col min="12811" max="12812" width="8.625" style="17" customWidth="1"/>
    <col min="12813" max="12813" width="1.625" style="17" customWidth="1"/>
    <col min="12814" max="12815" width="8.625" style="17"/>
    <col min="12816" max="12816" width="1.625" style="17" customWidth="1"/>
    <col min="12817" max="12818" width="8.625" style="17"/>
    <col min="12819" max="12819" width="1.625" style="17" customWidth="1"/>
    <col min="12820" max="12821" width="8.625" style="17"/>
    <col min="12822" max="12822" width="1.625" style="17" customWidth="1"/>
    <col min="12823" max="12824" width="8.625" style="17"/>
    <col min="12825" max="12825" width="1.625" style="17" customWidth="1"/>
    <col min="12826" max="12827" width="8.625" style="17"/>
    <col min="12828" max="12828" width="1.625" style="17" customWidth="1"/>
    <col min="12829" max="12830" width="8.625" style="17"/>
    <col min="12831" max="12831" width="1.625" style="17" customWidth="1"/>
    <col min="12832" max="13056" width="8.625" style="17"/>
    <col min="13057" max="13057" width="3.625" style="17" customWidth="1"/>
    <col min="13058" max="13058" width="28.875" style="17" customWidth="1"/>
    <col min="13059" max="13064" width="20.625" style="17" customWidth="1"/>
    <col min="13065" max="13066" width="1.625" style="17" customWidth="1"/>
    <col min="13067" max="13068" width="8.625" style="17" customWidth="1"/>
    <col min="13069" max="13069" width="1.625" style="17" customWidth="1"/>
    <col min="13070" max="13071" width="8.625" style="17"/>
    <col min="13072" max="13072" width="1.625" style="17" customWidth="1"/>
    <col min="13073" max="13074" width="8.625" style="17"/>
    <col min="13075" max="13075" width="1.625" style="17" customWidth="1"/>
    <col min="13076" max="13077" width="8.625" style="17"/>
    <col min="13078" max="13078" width="1.625" style="17" customWidth="1"/>
    <col min="13079" max="13080" width="8.625" style="17"/>
    <col min="13081" max="13081" width="1.625" style="17" customWidth="1"/>
    <col min="13082" max="13083" width="8.625" style="17"/>
    <col min="13084" max="13084" width="1.625" style="17" customWidth="1"/>
    <col min="13085" max="13086" width="8.625" style="17"/>
    <col min="13087" max="13087" width="1.625" style="17" customWidth="1"/>
    <col min="13088" max="13312" width="8.625" style="17"/>
    <col min="13313" max="13313" width="3.625" style="17" customWidth="1"/>
    <col min="13314" max="13314" width="28.875" style="17" customWidth="1"/>
    <col min="13315" max="13320" width="20.625" style="17" customWidth="1"/>
    <col min="13321" max="13322" width="1.625" style="17" customWidth="1"/>
    <col min="13323" max="13324" width="8.625" style="17" customWidth="1"/>
    <col min="13325" max="13325" width="1.625" style="17" customWidth="1"/>
    <col min="13326" max="13327" width="8.625" style="17"/>
    <col min="13328" max="13328" width="1.625" style="17" customWidth="1"/>
    <col min="13329" max="13330" width="8.625" style="17"/>
    <col min="13331" max="13331" width="1.625" style="17" customWidth="1"/>
    <col min="13332" max="13333" width="8.625" style="17"/>
    <col min="13334" max="13334" width="1.625" style="17" customWidth="1"/>
    <col min="13335" max="13336" width="8.625" style="17"/>
    <col min="13337" max="13337" width="1.625" style="17" customWidth="1"/>
    <col min="13338" max="13339" width="8.625" style="17"/>
    <col min="13340" max="13340" width="1.625" style="17" customWidth="1"/>
    <col min="13341" max="13342" width="8.625" style="17"/>
    <col min="13343" max="13343" width="1.625" style="17" customWidth="1"/>
    <col min="13344" max="13568" width="8.625" style="17"/>
    <col min="13569" max="13569" width="3.625" style="17" customWidth="1"/>
    <col min="13570" max="13570" width="28.875" style="17" customWidth="1"/>
    <col min="13571" max="13576" width="20.625" style="17" customWidth="1"/>
    <col min="13577" max="13578" width="1.625" style="17" customWidth="1"/>
    <col min="13579" max="13580" width="8.625" style="17" customWidth="1"/>
    <col min="13581" max="13581" width="1.625" style="17" customWidth="1"/>
    <col min="13582" max="13583" width="8.625" style="17"/>
    <col min="13584" max="13584" width="1.625" style="17" customWidth="1"/>
    <col min="13585" max="13586" width="8.625" style="17"/>
    <col min="13587" max="13587" width="1.625" style="17" customWidth="1"/>
    <col min="13588" max="13589" width="8.625" style="17"/>
    <col min="13590" max="13590" width="1.625" style="17" customWidth="1"/>
    <col min="13591" max="13592" width="8.625" style="17"/>
    <col min="13593" max="13593" width="1.625" style="17" customWidth="1"/>
    <col min="13594" max="13595" width="8.625" style="17"/>
    <col min="13596" max="13596" width="1.625" style="17" customWidth="1"/>
    <col min="13597" max="13598" width="8.625" style="17"/>
    <col min="13599" max="13599" width="1.625" style="17" customWidth="1"/>
    <col min="13600" max="13824" width="8.625" style="17"/>
    <col min="13825" max="13825" width="3.625" style="17" customWidth="1"/>
    <col min="13826" max="13826" width="28.875" style="17" customWidth="1"/>
    <col min="13827" max="13832" width="20.625" style="17" customWidth="1"/>
    <col min="13833" max="13834" width="1.625" style="17" customWidth="1"/>
    <col min="13835" max="13836" width="8.625" style="17" customWidth="1"/>
    <col min="13837" max="13837" width="1.625" style="17" customWidth="1"/>
    <col min="13838" max="13839" width="8.625" style="17"/>
    <col min="13840" max="13840" width="1.625" style="17" customWidth="1"/>
    <col min="13841" max="13842" width="8.625" style="17"/>
    <col min="13843" max="13843" width="1.625" style="17" customWidth="1"/>
    <col min="13844" max="13845" width="8.625" style="17"/>
    <col min="13846" max="13846" width="1.625" style="17" customWidth="1"/>
    <col min="13847" max="13848" width="8.625" style="17"/>
    <col min="13849" max="13849" width="1.625" style="17" customWidth="1"/>
    <col min="13850" max="13851" width="8.625" style="17"/>
    <col min="13852" max="13852" width="1.625" style="17" customWidth="1"/>
    <col min="13853" max="13854" width="8.625" style="17"/>
    <col min="13855" max="13855" width="1.625" style="17" customWidth="1"/>
    <col min="13856" max="14080" width="8.625" style="17"/>
    <col min="14081" max="14081" width="3.625" style="17" customWidth="1"/>
    <col min="14082" max="14082" width="28.875" style="17" customWidth="1"/>
    <col min="14083" max="14088" width="20.625" style="17" customWidth="1"/>
    <col min="14089" max="14090" width="1.625" style="17" customWidth="1"/>
    <col min="14091" max="14092" width="8.625" style="17" customWidth="1"/>
    <col min="14093" max="14093" width="1.625" style="17" customWidth="1"/>
    <col min="14094" max="14095" width="8.625" style="17"/>
    <col min="14096" max="14096" width="1.625" style="17" customWidth="1"/>
    <col min="14097" max="14098" width="8.625" style="17"/>
    <col min="14099" max="14099" width="1.625" style="17" customWidth="1"/>
    <col min="14100" max="14101" width="8.625" style="17"/>
    <col min="14102" max="14102" width="1.625" style="17" customWidth="1"/>
    <col min="14103" max="14104" width="8.625" style="17"/>
    <col min="14105" max="14105" width="1.625" style="17" customWidth="1"/>
    <col min="14106" max="14107" width="8.625" style="17"/>
    <col min="14108" max="14108" width="1.625" style="17" customWidth="1"/>
    <col min="14109" max="14110" width="8.625" style="17"/>
    <col min="14111" max="14111" width="1.625" style="17" customWidth="1"/>
    <col min="14112" max="14336" width="8.625" style="17"/>
    <col min="14337" max="14337" width="3.625" style="17" customWidth="1"/>
    <col min="14338" max="14338" width="28.875" style="17" customWidth="1"/>
    <col min="14339" max="14344" width="20.625" style="17" customWidth="1"/>
    <col min="14345" max="14346" width="1.625" style="17" customWidth="1"/>
    <col min="14347" max="14348" width="8.625" style="17" customWidth="1"/>
    <col min="14349" max="14349" width="1.625" style="17" customWidth="1"/>
    <col min="14350" max="14351" width="8.625" style="17"/>
    <col min="14352" max="14352" width="1.625" style="17" customWidth="1"/>
    <col min="14353" max="14354" width="8.625" style="17"/>
    <col min="14355" max="14355" width="1.625" style="17" customWidth="1"/>
    <col min="14356" max="14357" width="8.625" style="17"/>
    <col min="14358" max="14358" width="1.625" style="17" customWidth="1"/>
    <col min="14359" max="14360" width="8.625" style="17"/>
    <col min="14361" max="14361" width="1.625" style="17" customWidth="1"/>
    <col min="14362" max="14363" width="8.625" style="17"/>
    <col min="14364" max="14364" width="1.625" style="17" customWidth="1"/>
    <col min="14365" max="14366" width="8.625" style="17"/>
    <col min="14367" max="14367" width="1.625" style="17" customWidth="1"/>
    <col min="14368" max="14592" width="8.625" style="17"/>
    <col min="14593" max="14593" width="3.625" style="17" customWidth="1"/>
    <col min="14594" max="14594" width="28.875" style="17" customWidth="1"/>
    <col min="14595" max="14600" width="20.625" style="17" customWidth="1"/>
    <col min="14601" max="14602" width="1.625" style="17" customWidth="1"/>
    <col min="14603" max="14604" width="8.625" style="17" customWidth="1"/>
    <col min="14605" max="14605" width="1.625" style="17" customWidth="1"/>
    <col min="14606" max="14607" width="8.625" style="17"/>
    <col min="14608" max="14608" width="1.625" style="17" customWidth="1"/>
    <col min="14609" max="14610" width="8.625" style="17"/>
    <col min="14611" max="14611" width="1.625" style="17" customWidth="1"/>
    <col min="14612" max="14613" width="8.625" style="17"/>
    <col min="14614" max="14614" width="1.625" style="17" customWidth="1"/>
    <col min="14615" max="14616" width="8.625" style="17"/>
    <col min="14617" max="14617" width="1.625" style="17" customWidth="1"/>
    <col min="14618" max="14619" width="8.625" style="17"/>
    <col min="14620" max="14620" width="1.625" style="17" customWidth="1"/>
    <col min="14621" max="14622" width="8.625" style="17"/>
    <col min="14623" max="14623" width="1.625" style="17" customWidth="1"/>
    <col min="14624" max="14848" width="8.625" style="17"/>
    <col min="14849" max="14849" width="3.625" style="17" customWidth="1"/>
    <col min="14850" max="14850" width="28.875" style="17" customWidth="1"/>
    <col min="14851" max="14856" width="20.625" style="17" customWidth="1"/>
    <col min="14857" max="14858" width="1.625" style="17" customWidth="1"/>
    <col min="14859" max="14860" width="8.625" style="17" customWidth="1"/>
    <col min="14861" max="14861" width="1.625" style="17" customWidth="1"/>
    <col min="14862" max="14863" width="8.625" style="17"/>
    <col min="14864" max="14864" width="1.625" style="17" customWidth="1"/>
    <col min="14865" max="14866" width="8.625" style="17"/>
    <col min="14867" max="14867" width="1.625" style="17" customWidth="1"/>
    <col min="14868" max="14869" width="8.625" style="17"/>
    <col min="14870" max="14870" width="1.625" style="17" customWidth="1"/>
    <col min="14871" max="14872" width="8.625" style="17"/>
    <col min="14873" max="14873" width="1.625" style="17" customWidth="1"/>
    <col min="14874" max="14875" width="8.625" style="17"/>
    <col min="14876" max="14876" width="1.625" style="17" customWidth="1"/>
    <col min="14877" max="14878" width="8.625" style="17"/>
    <col min="14879" max="14879" width="1.625" style="17" customWidth="1"/>
    <col min="14880" max="15104" width="8.625" style="17"/>
    <col min="15105" max="15105" width="3.625" style="17" customWidth="1"/>
    <col min="15106" max="15106" width="28.875" style="17" customWidth="1"/>
    <col min="15107" max="15112" width="20.625" style="17" customWidth="1"/>
    <col min="15113" max="15114" width="1.625" style="17" customWidth="1"/>
    <col min="15115" max="15116" width="8.625" style="17" customWidth="1"/>
    <col min="15117" max="15117" width="1.625" style="17" customWidth="1"/>
    <col min="15118" max="15119" width="8.625" style="17"/>
    <col min="15120" max="15120" width="1.625" style="17" customWidth="1"/>
    <col min="15121" max="15122" width="8.625" style="17"/>
    <col min="15123" max="15123" width="1.625" style="17" customWidth="1"/>
    <col min="15124" max="15125" width="8.625" style="17"/>
    <col min="15126" max="15126" width="1.625" style="17" customWidth="1"/>
    <col min="15127" max="15128" width="8.625" style="17"/>
    <col min="15129" max="15129" width="1.625" style="17" customWidth="1"/>
    <col min="15130" max="15131" width="8.625" style="17"/>
    <col min="15132" max="15132" width="1.625" style="17" customWidth="1"/>
    <col min="15133" max="15134" width="8.625" style="17"/>
    <col min="15135" max="15135" width="1.625" style="17" customWidth="1"/>
    <col min="15136" max="15360" width="8.625" style="17"/>
    <col min="15361" max="15361" width="3.625" style="17" customWidth="1"/>
    <col min="15362" max="15362" width="28.875" style="17" customWidth="1"/>
    <col min="15363" max="15368" width="20.625" style="17" customWidth="1"/>
    <col min="15369" max="15370" width="1.625" style="17" customWidth="1"/>
    <col min="15371" max="15372" width="8.625" style="17" customWidth="1"/>
    <col min="15373" max="15373" width="1.625" style="17" customWidth="1"/>
    <col min="15374" max="15375" width="8.625" style="17"/>
    <col min="15376" max="15376" width="1.625" style="17" customWidth="1"/>
    <col min="15377" max="15378" width="8.625" style="17"/>
    <col min="15379" max="15379" width="1.625" style="17" customWidth="1"/>
    <col min="15380" max="15381" width="8.625" style="17"/>
    <col min="15382" max="15382" width="1.625" style="17" customWidth="1"/>
    <col min="15383" max="15384" width="8.625" style="17"/>
    <col min="15385" max="15385" width="1.625" style="17" customWidth="1"/>
    <col min="15386" max="15387" width="8.625" style="17"/>
    <col min="15388" max="15388" width="1.625" style="17" customWidth="1"/>
    <col min="15389" max="15390" width="8.625" style="17"/>
    <col min="15391" max="15391" width="1.625" style="17" customWidth="1"/>
    <col min="15392" max="15616" width="8.625" style="17"/>
    <col min="15617" max="15617" width="3.625" style="17" customWidth="1"/>
    <col min="15618" max="15618" width="28.875" style="17" customWidth="1"/>
    <col min="15619" max="15624" width="20.625" style="17" customWidth="1"/>
    <col min="15625" max="15626" width="1.625" style="17" customWidth="1"/>
    <col min="15627" max="15628" width="8.625" style="17" customWidth="1"/>
    <col min="15629" max="15629" width="1.625" style="17" customWidth="1"/>
    <col min="15630" max="15631" width="8.625" style="17"/>
    <col min="15632" max="15632" width="1.625" style="17" customWidth="1"/>
    <col min="15633" max="15634" width="8.625" style="17"/>
    <col min="15635" max="15635" width="1.625" style="17" customWidth="1"/>
    <col min="15636" max="15637" width="8.625" style="17"/>
    <col min="15638" max="15638" width="1.625" style="17" customWidth="1"/>
    <col min="15639" max="15640" width="8.625" style="17"/>
    <col min="15641" max="15641" width="1.625" style="17" customWidth="1"/>
    <col min="15642" max="15643" width="8.625" style="17"/>
    <col min="15644" max="15644" width="1.625" style="17" customWidth="1"/>
    <col min="15645" max="15646" width="8.625" style="17"/>
    <col min="15647" max="15647" width="1.625" style="17" customWidth="1"/>
    <col min="15648" max="15872" width="8.625" style="17"/>
    <col min="15873" max="15873" width="3.625" style="17" customWidth="1"/>
    <col min="15874" max="15874" width="28.875" style="17" customWidth="1"/>
    <col min="15875" max="15880" width="20.625" style="17" customWidth="1"/>
    <col min="15881" max="15882" width="1.625" style="17" customWidth="1"/>
    <col min="15883" max="15884" width="8.625" style="17" customWidth="1"/>
    <col min="15885" max="15885" width="1.625" style="17" customWidth="1"/>
    <col min="15886" max="15887" width="8.625" style="17"/>
    <col min="15888" max="15888" width="1.625" style="17" customWidth="1"/>
    <col min="15889" max="15890" width="8.625" style="17"/>
    <col min="15891" max="15891" width="1.625" style="17" customWidth="1"/>
    <col min="15892" max="15893" width="8.625" style="17"/>
    <col min="15894" max="15894" width="1.625" style="17" customWidth="1"/>
    <col min="15895" max="15896" width="8.625" style="17"/>
    <col min="15897" max="15897" width="1.625" style="17" customWidth="1"/>
    <col min="15898" max="15899" width="8.625" style="17"/>
    <col min="15900" max="15900" width="1.625" style="17" customWidth="1"/>
    <col min="15901" max="15902" width="8.625" style="17"/>
    <col min="15903" max="15903" width="1.625" style="17" customWidth="1"/>
    <col min="15904" max="16128" width="8.625" style="17"/>
    <col min="16129" max="16129" width="3.625" style="17" customWidth="1"/>
    <col min="16130" max="16130" width="28.875" style="17" customWidth="1"/>
    <col min="16131" max="16136" width="20.625" style="17" customWidth="1"/>
    <col min="16137" max="16138" width="1.625" style="17" customWidth="1"/>
    <col min="16139" max="16140" width="8.625" style="17" customWidth="1"/>
    <col min="16141" max="16141" width="1.625" style="17" customWidth="1"/>
    <col min="16142" max="16143" width="8.625" style="17"/>
    <col min="16144" max="16144" width="1.625" style="17" customWidth="1"/>
    <col min="16145" max="16146" width="8.625" style="17"/>
    <col min="16147" max="16147" width="1.625" style="17" customWidth="1"/>
    <col min="16148" max="16149" width="8.625" style="17"/>
    <col min="16150" max="16150" width="1.625" style="17" customWidth="1"/>
    <col min="16151" max="16152" width="8.625" style="17"/>
    <col min="16153" max="16153" width="1.625" style="17" customWidth="1"/>
    <col min="16154" max="16155" width="8.625" style="17"/>
    <col min="16156" max="16156" width="1.625" style="17" customWidth="1"/>
    <col min="16157" max="16158" width="8.625" style="17"/>
    <col min="16159" max="16159" width="1.625" style="17" customWidth="1"/>
    <col min="16160" max="16384" width="8.625" style="17"/>
  </cols>
  <sheetData>
    <row r="1" spans="1:33" ht="27" customHeight="1">
      <c r="A1" s="449" t="s">
        <v>197</v>
      </c>
      <c r="B1" s="449"/>
      <c r="C1" s="449"/>
      <c r="D1" s="449"/>
      <c r="E1" s="449"/>
      <c r="F1" s="449"/>
      <c r="G1" s="449"/>
      <c r="H1" s="449"/>
      <c r="I1" s="13"/>
      <c r="K1" s="18" t="s">
        <v>48</v>
      </c>
      <c r="L1" s="19" t="s">
        <v>49</v>
      </c>
      <c r="N1" s="18" t="s">
        <v>48</v>
      </c>
      <c r="O1" s="19" t="s">
        <v>49</v>
      </c>
      <c r="Q1" s="18" t="s">
        <v>48</v>
      </c>
      <c r="R1" s="19" t="s">
        <v>49</v>
      </c>
      <c r="T1" s="18" t="s">
        <v>48</v>
      </c>
      <c r="U1" s="19" t="s">
        <v>49</v>
      </c>
      <c r="W1" s="18" t="s">
        <v>48</v>
      </c>
      <c r="X1" s="19" t="s">
        <v>49</v>
      </c>
      <c r="Z1" s="18" t="s">
        <v>48</v>
      </c>
      <c r="AA1" s="19" t="s">
        <v>49</v>
      </c>
      <c r="AC1" s="18" t="s">
        <v>48</v>
      </c>
      <c r="AD1" s="19" t="s">
        <v>49</v>
      </c>
      <c r="AF1" s="20"/>
      <c r="AG1" s="21"/>
    </row>
    <row r="2" spans="1:33" ht="40.35" customHeight="1">
      <c r="A2" s="486" t="s">
        <v>180</v>
      </c>
      <c r="B2" s="486"/>
      <c r="C2" s="486"/>
      <c r="D2" s="486"/>
      <c r="E2" s="486"/>
      <c r="F2" s="486"/>
      <c r="G2" s="486"/>
      <c r="H2" s="486"/>
      <c r="I2" s="486"/>
      <c r="K2" s="18" t="s">
        <v>50</v>
      </c>
      <c r="L2" s="18">
        <f>ROUNDDOWN((C30-C31)*10/110,0)</f>
        <v>163818</v>
      </c>
      <c r="N2" s="18" t="s">
        <v>50</v>
      </c>
      <c r="O2" s="18">
        <f>ROUNDDOWN((D30-D31)*10/110,0)</f>
        <v>554</v>
      </c>
      <c r="Q2" s="18" t="s">
        <v>50</v>
      </c>
      <c r="R2" s="18">
        <f>ROUNDDOWN((E30-E31)*10/110,0)</f>
        <v>163263</v>
      </c>
      <c r="T2" s="18" t="s">
        <v>50</v>
      </c>
      <c r="U2" s="18">
        <f>ROUNDDOWN((C40-C41)*10/110,0)</f>
        <v>127</v>
      </c>
      <c r="W2" s="18" t="s">
        <v>50</v>
      </c>
      <c r="X2" s="18">
        <f>ROUNDDOWN((D40-D41)*10/110,0)</f>
        <v>0</v>
      </c>
      <c r="Z2" s="18" t="s">
        <v>50</v>
      </c>
      <c r="AA2" s="18">
        <f>ROUNDDOWN((E40-E41)*10/110,0)</f>
        <v>127</v>
      </c>
      <c r="AC2" s="18" t="s">
        <v>50</v>
      </c>
      <c r="AD2" s="18">
        <f>ROUNDDOWN((E44-E45)*10/110,0)</f>
        <v>163945</v>
      </c>
      <c r="AF2" s="20" t="s">
        <v>178</v>
      </c>
      <c r="AG2" s="20" t="s">
        <v>181</v>
      </c>
    </row>
    <row r="3" spans="1:33" ht="40.35" customHeight="1">
      <c r="A3" s="30"/>
      <c r="B3" s="309"/>
      <c r="C3" s="30" t="s">
        <v>306</v>
      </c>
      <c r="D3" s="309"/>
      <c r="E3" s="309"/>
      <c r="F3" s="309"/>
      <c r="G3" s="309"/>
      <c r="H3" s="309"/>
      <c r="I3" s="309"/>
      <c r="K3" s="18"/>
      <c r="L3" s="18"/>
      <c r="N3" s="18"/>
      <c r="O3" s="18"/>
      <c r="Q3" s="18"/>
      <c r="R3" s="18"/>
      <c r="T3" s="18"/>
      <c r="U3" s="18"/>
      <c r="W3" s="18"/>
      <c r="X3" s="18"/>
      <c r="Z3" s="18"/>
      <c r="AA3" s="18"/>
      <c r="AC3" s="18"/>
      <c r="AD3" s="18"/>
      <c r="AF3" s="20"/>
      <c r="AG3" s="20"/>
    </row>
    <row r="4" spans="1:33" ht="40.35" customHeight="1">
      <c r="A4" s="309"/>
      <c r="B4" s="311" t="s">
        <v>307</v>
      </c>
      <c r="C4" s="487"/>
      <c r="D4" s="488"/>
      <c r="E4" s="488"/>
      <c r="F4" s="489"/>
      <c r="G4" s="312"/>
      <c r="H4" s="313"/>
      <c r="I4" s="309"/>
      <c r="K4" s="18"/>
      <c r="L4" s="18"/>
      <c r="N4" s="18"/>
      <c r="O4" s="18"/>
      <c r="Q4" s="18"/>
      <c r="R4" s="18"/>
      <c r="T4" s="18"/>
      <c r="U4" s="18"/>
      <c r="W4" s="18"/>
      <c r="X4" s="18"/>
      <c r="Z4" s="18"/>
      <c r="AA4" s="18"/>
      <c r="AC4" s="18"/>
      <c r="AD4" s="18"/>
      <c r="AF4" s="20"/>
      <c r="AG4" s="20"/>
    </row>
    <row r="5" spans="1:33" ht="40.35" customHeight="1">
      <c r="A5" s="309"/>
      <c r="B5" s="309"/>
      <c r="C5" s="309"/>
      <c r="D5" s="309"/>
      <c r="E5" s="309"/>
      <c r="F5" s="309"/>
      <c r="G5" s="309"/>
      <c r="H5" s="309"/>
      <c r="I5" s="309"/>
      <c r="K5" s="18"/>
      <c r="L5" s="18"/>
      <c r="N5" s="18"/>
      <c r="O5" s="18"/>
      <c r="Q5" s="18"/>
      <c r="R5" s="18"/>
      <c r="T5" s="18"/>
      <c r="U5" s="18"/>
      <c r="W5" s="18"/>
      <c r="X5" s="18"/>
      <c r="Z5" s="18"/>
      <c r="AA5" s="18"/>
      <c r="AC5" s="18"/>
      <c r="AD5" s="18"/>
      <c r="AF5" s="20"/>
      <c r="AG5" s="20"/>
    </row>
    <row r="6" spans="1:33" ht="15" customHeight="1">
      <c r="A6" s="22"/>
      <c r="B6" s="22"/>
      <c r="C6" s="22"/>
      <c r="D6" s="22"/>
      <c r="E6" s="22"/>
      <c r="F6" s="22"/>
      <c r="G6" s="22"/>
      <c r="H6" s="22"/>
      <c r="I6" s="22"/>
      <c r="K6" s="18" t="s">
        <v>51</v>
      </c>
      <c r="L6" s="23">
        <v>0</v>
      </c>
      <c r="N6" s="18" t="s">
        <v>51</v>
      </c>
      <c r="O6" s="23">
        <v>0</v>
      </c>
      <c r="Q6" s="18" t="s">
        <v>51</v>
      </c>
      <c r="R6" s="23">
        <v>0</v>
      </c>
      <c r="T6" s="18" t="s">
        <v>51</v>
      </c>
      <c r="U6" s="23">
        <v>0</v>
      </c>
      <c r="W6" s="18" t="s">
        <v>51</v>
      </c>
      <c r="X6" s="23">
        <v>0</v>
      </c>
      <c r="Z6" s="18" t="s">
        <v>51</v>
      </c>
      <c r="AA6" s="23">
        <v>0</v>
      </c>
      <c r="AC6" s="18" t="s">
        <v>51</v>
      </c>
      <c r="AD6" s="23">
        <v>0</v>
      </c>
      <c r="AF6" s="20" t="s">
        <v>184</v>
      </c>
      <c r="AG6" s="20" t="s">
        <v>182</v>
      </c>
    </row>
    <row r="7" spans="1:33" s="25" customFormat="1" ht="21" customHeight="1">
      <c r="B7" s="26" t="s">
        <v>188</v>
      </c>
      <c r="C7" s="225" t="str">
        <f>VLOOKUP('別紙4-2　収支計算書②'!Q4,'別紙4-1 収支計算書①'!AF2:AG9,2,0)</f>
        <v>ア　課税事業者</v>
      </c>
      <c r="D7" s="225"/>
      <c r="E7" s="226"/>
      <c r="F7" s="226"/>
      <c r="I7" s="28"/>
      <c r="K7" s="18" t="s">
        <v>53</v>
      </c>
      <c r="L7" s="23">
        <v>0</v>
      </c>
      <c r="N7" s="18" t="s">
        <v>53</v>
      </c>
      <c r="O7" s="23">
        <v>0</v>
      </c>
      <c r="Q7" s="18" t="s">
        <v>53</v>
      </c>
      <c r="R7" s="23">
        <v>0</v>
      </c>
      <c r="T7" s="18" t="s">
        <v>53</v>
      </c>
      <c r="U7" s="23">
        <v>0</v>
      </c>
      <c r="W7" s="18" t="s">
        <v>53</v>
      </c>
      <c r="X7" s="23">
        <v>0</v>
      </c>
      <c r="Z7" s="18" t="s">
        <v>53</v>
      </c>
      <c r="AA7" s="23">
        <v>0</v>
      </c>
      <c r="AC7" s="18" t="s">
        <v>53</v>
      </c>
      <c r="AD7" s="23">
        <v>0</v>
      </c>
      <c r="AF7" s="20" t="s">
        <v>185</v>
      </c>
      <c r="AG7" s="20" t="s">
        <v>183</v>
      </c>
    </row>
    <row r="8" spans="1:33" s="25" customFormat="1" ht="18.75" customHeight="1">
      <c r="B8" s="26"/>
      <c r="C8" s="26"/>
      <c r="D8" s="26"/>
      <c r="E8" s="26"/>
      <c r="G8" s="26"/>
      <c r="K8" s="18" t="s">
        <v>54</v>
      </c>
      <c r="L8" s="23">
        <v>0</v>
      </c>
      <c r="N8" s="18" t="s">
        <v>54</v>
      </c>
      <c r="O8" s="23">
        <v>0</v>
      </c>
      <c r="Q8" s="18" t="s">
        <v>54</v>
      </c>
      <c r="R8" s="23">
        <v>0</v>
      </c>
      <c r="T8" s="18" t="s">
        <v>54</v>
      </c>
      <c r="U8" s="23">
        <v>0</v>
      </c>
      <c r="W8" s="18" t="s">
        <v>54</v>
      </c>
      <c r="X8" s="23">
        <v>0</v>
      </c>
      <c r="Z8" s="18" t="s">
        <v>54</v>
      </c>
      <c r="AA8" s="23">
        <v>0</v>
      </c>
      <c r="AC8" s="18" t="s">
        <v>54</v>
      </c>
      <c r="AD8" s="23">
        <v>0</v>
      </c>
      <c r="AF8" s="20" t="s">
        <v>186</v>
      </c>
      <c r="AG8" s="20" t="s">
        <v>189</v>
      </c>
    </row>
    <row r="9" spans="1:33" s="25" customFormat="1" ht="18.75" customHeight="1">
      <c r="B9" s="29"/>
      <c r="C9" s="26"/>
      <c r="D9" s="26"/>
      <c r="K9" s="18" t="s">
        <v>55</v>
      </c>
      <c r="L9" s="23">
        <v>0</v>
      </c>
      <c r="N9" s="18" t="s">
        <v>55</v>
      </c>
      <c r="O9" s="23">
        <v>0</v>
      </c>
      <c r="Q9" s="18" t="s">
        <v>55</v>
      </c>
      <c r="R9" s="23">
        <v>0</v>
      </c>
      <c r="T9" s="18" t="s">
        <v>55</v>
      </c>
      <c r="U9" s="23">
        <v>0</v>
      </c>
      <c r="W9" s="18" t="s">
        <v>55</v>
      </c>
      <c r="X9" s="23">
        <v>0</v>
      </c>
      <c r="Z9" s="18" t="s">
        <v>55</v>
      </c>
      <c r="AA9" s="23">
        <v>0</v>
      </c>
      <c r="AC9" s="18" t="s">
        <v>55</v>
      </c>
      <c r="AD9" s="23">
        <v>0</v>
      </c>
      <c r="AF9" s="20" t="s">
        <v>187</v>
      </c>
      <c r="AG9" s="20" t="s">
        <v>190</v>
      </c>
    </row>
    <row r="10" spans="1:33" s="25" customFormat="1" ht="18.75" customHeight="1">
      <c r="B10" s="29"/>
      <c r="C10" s="26"/>
      <c r="D10" s="26"/>
    </row>
    <row r="11" spans="1:33" s="25" customFormat="1" ht="15" customHeight="1">
      <c r="K11" s="20"/>
      <c r="L11" s="21"/>
    </row>
    <row r="12" spans="1:33" s="32" customFormat="1" ht="30" customHeight="1" thickBot="1">
      <c r="A12" s="30" t="s">
        <v>56</v>
      </c>
      <c r="B12" s="31"/>
      <c r="C12" s="31"/>
      <c r="H12" s="33" t="s">
        <v>57</v>
      </c>
      <c r="I12" s="33"/>
      <c r="L12" s="20"/>
    </row>
    <row r="13" spans="1:33" s="35" customFormat="1" ht="30" customHeight="1">
      <c r="A13" s="490" t="s">
        <v>58</v>
      </c>
      <c r="B13" s="491"/>
      <c r="C13" s="494" t="s">
        <v>202</v>
      </c>
      <c r="D13" s="496" t="s">
        <v>246</v>
      </c>
      <c r="E13" s="496"/>
      <c r="F13" s="497" t="s">
        <v>212</v>
      </c>
      <c r="G13" s="499" t="s">
        <v>59</v>
      </c>
      <c r="H13" s="501" t="s">
        <v>359</v>
      </c>
      <c r="I13" s="34"/>
      <c r="L13" s="24"/>
    </row>
    <row r="14" spans="1:33" s="35" customFormat="1" ht="42.6" customHeight="1">
      <c r="A14" s="492"/>
      <c r="B14" s="493"/>
      <c r="C14" s="495"/>
      <c r="D14" s="77" t="s">
        <v>203</v>
      </c>
      <c r="E14" s="36" t="s">
        <v>204</v>
      </c>
      <c r="F14" s="498"/>
      <c r="G14" s="500"/>
      <c r="H14" s="502"/>
      <c r="I14" s="34"/>
      <c r="L14" s="24"/>
    </row>
    <row r="15" spans="1:33" s="35" customFormat="1" ht="84.75" customHeight="1" thickBot="1">
      <c r="A15" s="476" t="s">
        <v>60</v>
      </c>
      <c r="B15" s="477"/>
      <c r="C15" s="227">
        <f>E44</f>
        <v>2219400</v>
      </c>
      <c r="D15" s="228">
        <f>C32+C42</f>
        <v>163945</v>
      </c>
      <c r="E15" s="229">
        <f>D20+D34</f>
        <v>6100</v>
      </c>
      <c r="F15" s="230">
        <f>C15-D15-E15</f>
        <v>2049355</v>
      </c>
      <c r="G15" s="231">
        <f>'別紙4-2　収支計算書②'!O52</f>
        <v>2049000</v>
      </c>
      <c r="H15" s="337">
        <f>+F15-G15</f>
        <v>355</v>
      </c>
      <c r="I15" s="37"/>
      <c r="L15" s="24"/>
    </row>
    <row r="16" spans="1:33" s="35" customFormat="1" ht="9" customHeight="1">
      <c r="B16" s="38"/>
      <c r="C16" s="38"/>
      <c r="D16" s="39"/>
      <c r="E16" s="39"/>
      <c r="F16" s="40"/>
      <c r="G16" s="37"/>
    </row>
    <row r="17" spans="1:9" ht="30" customHeight="1" thickBot="1">
      <c r="A17" s="41" t="s">
        <v>61</v>
      </c>
      <c r="B17" s="26"/>
      <c r="C17" s="25"/>
      <c r="D17" s="25"/>
      <c r="E17" s="25"/>
      <c r="F17" s="25"/>
      <c r="G17" s="25"/>
      <c r="H17" s="42"/>
      <c r="I17" s="42"/>
    </row>
    <row r="18" spans="1:9" ht="35.1" customHeight="1">
      <c r="A18" s="478" t="s">
        <v>62</v>
      </c>
      <c r="B18" s="479"/>
      <c r="C18" s="482" t="s">
        <v>200</v>
      </c>
      <c r="D18" s="484" t="s">
        <v>308</v>
      </c>
      <c r="E18" s="471" t="s">
        <v>199</v>
      </c>
      <c r="F18" s="473"/>
      <c r="G18" s="464"/>
      <c r="H18" s="464"/>
    </row>
    <row r="19" spans="1:9" ht="35.1" customHeight="1" thickBot="1">
      <c r="A19" s="480"/>
      <c r="B19" s="481"/>
      <c r="C19" s="483"/>
      <c r="D19" s="485"/>
      <c r="E19" s="472"/>
      <c r="F19" s="473"/>
      <c r="G19" s="464"/>
      <c r="H19" s="464"/>
    </row>
    <row r="20" spans="1:9" ht="30" customHeight="1">
      <c r="A20" s="465" t="s">
        <v>63</v>
      </c>
      <c r="B20" s="466"/>
      <c r="C20" s="232">
        <f>C30-C32</f>
        <v>2054182</v>
      </c>
      <c r="D20" s="233">
        <f>D30-D32</f>
        <v>6100</v>
      </c>
      <c r="E20" s="234">
        <f>E30-E32</f>
        <v>2048082</v>
      </c>
      <c r="F20" s="43"/>
      <c r="G20" s="54"/>
      <c r="H20" s="44"/>
      <c r="I20" s="45"/>
    </row>
    <row r="21" spans="1:9" ht="30" customHeight="1">
      <c r="A21" s="46"/>
      <c r="B21" s="66" t="s">
        <v>64</v>
      </c>
      <c r="C21" s="235">
        <f>'別紙4-2　収支計算書②'!M12</f>
        <v>416000</v>
      </c>
      <c r="D21" s="236">
        <f>'別紙4-2　収支計算書②'!N12</f>
        <v>0</v>
      </c>
      <c r="E21" s="237">
        <f>C21-D21</f>
        <v>416000</v>
      </c>
      <c r="F21" s="48"/>
      <c r="G21" s="54"/>
      <c r="H21" s="49"/>
      <c r="I21" s="50"/>
    </row>
    <row r="22" spans="1:9" ht="30" customHeight="1">
      <c r="A22" s="46"/>
      <c r="B22" s="47" t="s">
        <v>65</v>
      </c>
      <c r="C22" s="235">
        <f>'別紙4-2　収支計算書②'!M14</f>
        <v>0</v>
      </c>
      <c r="D22" s="236">
        <f>'別紙4-2　収支計算書②'!N14</f>
        <v>0</v>
      </c>
      <c r="E22" s="237">
        <f t="shared" ref="E22:E29" si="0">C22-D22</f>
        <v>0</v>
      </c>
      <c r="F22" s="48"/>
      <c r="G22" s="54"/>
      <c r="H22" s="49"/>
      <c r="I22" s="50"/>
    </row>
    <row r="23" spans="1:9" ht="30" customHeight="1">
      <c r="A23" s="46"/>
      <c r="B23" s="47" t="s">
        <v>66</v>
      </c>
      <c r="C23" s="235">
        <f>'別紙4-2　収支計算書②'!M17</f>
        <v>111600</v>
      </c>
      <c r="D23" s="236">
        <f>'別紙4-2　収支計算書②'!N17</f>
        <v>0</v>
      </c>
      <c r="E23" s="237">
        <f t="shared" si="0"/>
        <v>111600</v>
      </c>
      <c r="F23" s="48"/>
      <c r="G23" s="49"/>
      <c r="H23" s="49"/>
      <c r="I23" s="50"/>
    </row>
    <row r="24" spans="1:9" ht="30" customHeight="1">
      <c r="A24" s="46"/>
      <c r="B24" s="47" t="s">
        <v>67</v>
      </c>
      <c r="C24" s="235">
        <f>'別紙4-2　収支計算書②'!M21</f>
        <v>330000</v>
      </c>
      <c r="D24" s="236">
        <f>'別紙4-2　収支計算書②'!N21</f>
        <v>6100</v>
      </c>
      <c r="E24" s="237">
        <f t="shared" si="0"/>
        <v>323900</v>
      </c>
      <c r="F24" s="48"/>
      <c r="G24" s="49"/>
      <c r="H24" s="49"/>
      <c r="I24" s="50"/>
    </row>
    <row r="25" spans="1:9" ht="30" customHeight="1">
      <c r="A25" s="46"/>
      <c r="B25" s="47" t="s">
        <v>68</v>
      </c>
      <c r="C25" s="235">
        <f>'別紙4-2　収支計算書②'!M24</f>
        <v>48000</v>
      </c>
      <c r="D25" s="236">
        <f>'別紙4-2　収支計算書②'!N24</f>
        <v>0</v>
      </c>
      <c r="E25" s="237">
        <f t="shared" si="0"/>
        <v>48000</v>
      </c>
      <c r="F25" s="48"/>
      <c r="G25" s="49"/>
      <c r="H25" s="49"/>
      <c r="I25" s="50"/>
    </row>
    <row r="26" spans="1:9" ht="30" customHeight="1">
      <c r="A26" s="46"/>
      <c r="B26" s="47" t="s">
        <v>69</v>
      </c>
      <c r="C26" s="235">
        <f>'別紙4-2　収支計算書②'!M26</f>
        <v>40000</v>
      </c>
      <c r="D26" s="236">
        <f>'別紙4-2　収支計算書②'!N26</f>
        <v>0</v>
      </c>
      <c r="E26" s="237">
        <f t="shared" si="0"/>
        <v>40000</v>
      </c>
      <c r="F26" s="48"/>
      <c r="G26" s="49"/>
      <c r="H26" s="49"/>
      <c r="I26" s="50"/>
    </row>
    <row r="27" spans="1:9" ht="30" customHeight="1">
      <c r="A27" s="46"/>
      <c r="B27" s="47" t="s">
        <v>70</v>
      </c>
      <c r="C27" s="235">
        <f>'別紙4-2　収支計算書②'!M28</f>
        <v>500000</v>
      </c>
      <c r="D27" s="236">
        <f>'別紙4-2　収支計算書②'!N28</f>
        <v>0</v>
      </c>
      <c r="E27" s="237">
        <f t="shared" si="0"/>
        <v>500000</v>
      </c>
      <c r="F27" s="48"/>
      <c r="G27" s="49"/>
      <c r="H27" s="49"/>
      <c r="I27" s="50"/>
    </row>
    <row r="28" spans="1:9" ht="30" customHeight="1">
      <c r="A28" s="46"/>
      <c r="B28" s="51" t="s">
        <v>71</v>
      </c>
      <c r="C28" s="235">
        <f>'別紙4-2　収支計算書②'!M30</f>
        <v>480000</v>
      </c>
      <c r="D28" s="236">
        <f>'別紙4-2　収支計算書②'!N30</f>
        <v>0</v>
      </c>
      <c r="E28" s="237">
        <f t="shared" si="0"/>
        <v>480000</v>
      </c>
      <c r="F28" s="48"/>
      <c r="G28" s="49"/>
      <c r="H28" s="49"/>
      <c r="I28" s="50"/>
    </row>
    <row r="29" spans="1:9" ht="30" customHeight="1">
      <c r="A29" s="46"/>
      <c r="B29" s="52" t="s">
        <v>72</v>
      </c>
      <c r="C29" s="238">
        <f>'別紙4-2　収支計算書②'!M34</f>
        <v>292400</v>
      </c>
      <c r="D29" s="239">
        <f>'別紙4-2　収支計算書②'!N34</f>
        <v>0</v>
      </c>
      <c r="E29" s="237">
        <f t="shared" si="0"/>
        <v>292400</v>
      </c>
      <c r="F29" s="48"/>
      <c r="G29" s="49"/>
      <c r="H29" s="49"/>
      <c r="I29" s="50"/>
    </row>
    <row r="30" spans="1:9" ht="30" customHeight="1">
      <c r="A30" s="46"/>
      <c r="B30" s="53" t="s">
        <v>192</v>
      </c>
      <c r="C30" s="240">
        <f>SUM(C21:C29)</f>
        <v>2218000</v>
      </c>
      <c r="D30" s="240">
        <f>SUM(D21:D29)</f>
        <v>6100</v>
      </c>
      <c r="E30" s="241">
        <f>SUM(E21:E29)</f>
        <v>2211900</v>
      </c>
      <c r="F30" s="48"/>
      <c r="G30" s="49"/>
      <c r="H30" s="54"/>
      <c r="I30" s="50"/>
    </row>
    <row r="31" spans="1:9" ht="30" customHeight="1">
      <c r="A31" s="55"/>
      <c r="B31" s="56" t="s">
        <v>193</v>
      </c>
      <c r="C31" s="242">
        <f>'別紙4-2　収支計算書②'!O36</f>
        <v>416000</v>
      </c>
      <c r="D31" s="242"/>
      <c r="E31" s="237">
        <f>SUM(C31)</f>
        <v>416000</v>
      </c>
      <c r="F31" s="57"/>
      <c r="G31" s="54"/>
      <c r="H31" s="58"/>
      <c r="I31" s="45"/>
    </row>
    <row r="32" spans="1:9" ht="30" customHeight="1" thickBot="1">
      <c r="A32" s="59"/>
      <c r="B32" s="60" t="s">
        <v>205</v>
      </c>
      <c r="C32" s="240">
        <f>VLOOKUP('別紙4-2　収支計算書②'!Q4,K2:L9,2,FALSE)</f>
        <v>163818</v>
      </c>
      <c r="D32" s="240"/>
      <c r="E32" s="243">
        <f>C32</f>
        <v>163818</v>
      </c>
      <c r="F32" s="57"/>
      <c r="G32" s="58"/>
      <c r="H32" s="54"/>
      <c r="I32" s="61"/>
    </row>
    <row r="33" spans="1:9" ht="20.100000000000001" customHeight="1" thickBot="1">
      <c r="A33" s="62"/>
      <c r="B33" s="62"/>
      <c r="C33" s="63"/>
      <c r="D33" s="63"/>
      <c r="E33" s="254"/>
      <c r="F33" s="58"/>
      <c r="G33" s="54"/>
      <c r="H33" s="64"/>
      <c r="I33" s="45"/>
    </row>
    <row r="34" spans="1:9" ht="30" customHeight="1">
      <c r="A34" s="467" t="s">
        <v>73</v>
      </c>
      <c r="B34" s="468"/>
      <c r="C34" s="244">
        <f>C40-C42</f>
        <v>1273</v>
      </c>
      <c r="D34" s="244">
        <f>D40-D42</f>
        <v>0</v>
      </c>
      <c r="E34" s="234">
        <f>E40-E42</f>
        <v>1273</v>
      </c>
      <c r="F34" s="64"/>
      <c r="G34" s="64"/>
      <c r="H34" s="44"/>
      <c r="I34" s="45"/>
    </row>
    <row r="35" spans="1:9" ht="30" customHeight="1">
      <c r="A35" s="65"/>
      <c r="B35" s="66" t="s">
        <v>64</v>
      </c>
      <c r="C35" s="245">
        <f>'別紙4-2　収支計算書②'!M39</f>
        <v>0</v>
      </c>
      <c r="D35" s="245">
        <f>'別紙4-2　収支計算書②'!N39</f>
        <v>0</v>
      </c>
      <c r="E35" s="237">
        <f>C35-D35</f>
        <v>0</v>
      </c>
      <c r="F35" s="44"/>
      <c r="G35" s="44"/>
      <c r="H35" s="49"/>
      <c r="I35" s="50"/>
    </row>
    <row r="36" spans="1:9" ht="30" customHeight="1">
      <c r="A36" s="65"/>
      <c r="B36" s="67" t="s">
        <v>65</v>
      </c>
      <c r="C36" s="246">
        <f>'別紙4-2　収支計算書②'!M41</f>
        <v>0</v>
      </c>
      <c r="D36" s="246">
        <f>'別紙4-2　収支計算書②'!N41</f>
        <v>0</v>
      </c>
      <c r="E36" s="237">
        <f>C36-D36</f>
        <v>0</v>
      </c>
      <c r="F36" s="49"/>
      <c r="G36" s="49"/>
      <c r="H36" s="49"/>
      <c r="I36" s="50"/>
    </row>
    <row r="37" spans="1:9" ht="30" customHeight="1">
      <c r="A37" s="65"/>
      <c r="B37" s="67" t="s">
        <v>67</v>
      </c>
      <c r="C37" s="246">
        <f>'別紙4-2　収支計算書②'!M43</f>
        <v>0</v>
      </c>
      <c r="D37" s="246">
        <f>'別紙4-2　収支計算書②'!N43</f>
        <v>0</v>
      </c>
      <c r="E37" s="237">
        <f>C37-D37</f>
        <v>0</v>
      </c>
      <c r="F37" s="49"/>
      <c r="G37" s="49"/>
      <c r="H37" s="49"/>
      <c r="I37" s="50"/>
    </row>
    <row r="38" spans="1:9" ht="30" customHeight="1">
      <c r="A38" s="65"/>
      <c r="B38" s="67" t="s">
        <v>69</v>
      </c>
      <c r="C38" s="246">
        <f>'別紙4-2　収支計算書②'!M44</f>
        <v>1400</v>
      </c>
      <c r="D38" s="246">
        <f>'別紙4-2　収支計算書②'!N44</f>
        <v>0</v>
      </c>
      <c r="E38" s="237">
        <f>C38-D38</f>
        <v>1400</v>
      </c>
      <c r="F38" s="49"/>
      <c r="G38" s="49"/>
      <c r="H38" s="49"/>
      <c r="I38" s="50"/>
    </row>
    <row r="39" spans="1:9" ht="30" customHeight="1">
      <c r="A39" s="65"/>
      <c r="B39" s="68" t="s">
        <v>72</v>
      </c>
      <c r="C39" s="247">
        <f>'別紙4-2　収支計算書②'!M47</f>
        <v>0</v>
      </c>
      <c r="D39" s="247">
        <f>'別紙4-2　収支計算書②'!N47</f>
        <v>0</v>
      </c>
      <c r="E39" s="237">
        <f>C39-D39</f>
        <v>0</v>
      </c>
      <c r="F39" s="49"/>
      <c r="G39" s="49"/>
      <c r="H39" s="49"/>
      <c r="I39" s="50"/>
    </row>
    <row r="40" spans="1:9" ht="30" customHeight="1">
      <c r="A40" s="65"/>
      <c r="B40" s="53" t="s">
        <v>194</v>
      </c>
      <c r="C40" s="248">
        <f>SUM(C35:C39)</f>
        <v>1400</v>
      </c>
      <c r="D40" s="248">
        <f>SUM(D35:D39)</f>
        <v>0</v>
      </c>
      <c r="E40" s="249">
        <f>SUM(E35:E39)</f>
        <v>1400</v>
      </c>
      <c r="F40" s="49"/>
      <c r="G40" s="49"/>
      <c r="H40" s="45"/>
      <c r="I40" s="69"/>
    </row>
    <row r="41" spans="1:9" ht="30" customHeight="1">
      <c r="A41" s="70"/>
      <c r="B41" s="56" t="s">
        <v>195</v>
      </c>
      <c r="C41" s="248">
        <f>'別紙4-2　収支計算書②'!O49</f>
        <v>0</v>
      </c>
      <c r="D41" s="248"/>
      <c r="E41" s="249">
        <f>D41</f>
        <v>0</v>
      </c>
      <c r="F41" s="50"/>
      <c r="G41" s="45"/>
      <c r="H41" s="45"/>
      <c r="I41" s="61"/>
    </row>
    <row r="42" spans="1:9" ht="30" customHeight="1" thickBot="1">
      <c r="A42" s="71"/>
      <c r="B42" s="60" t="s">
        <v>206</v>
      </c>
      <c r="C42" s="248">
        <f>VLOOKUP('別紙4-2　収支計算書②'!Q4,T2:U9,2,FALSE)</f>
        <v>127</v>
      </c>
      <c r="D42" s="248"/>
      <c r="E42" s="250">
        <f>C42</f>
        <v>127</v>
      </c>
      <c r="F42" s="50"/>
      <c r="G42" s="45"/>
      <c r="H42" s="45"/>
      <c r="I42" s="61"/>
    </row>
    <row r="43" spans="1:9" ht="20.100000000000001" customHeight="1" thickBot="1">
      <c r="A43" s="72"/>
      <c r="B43" s="72"/>
      <c r="C43" s="72"/>
      <c r="D43" s="72"/>
      <c r="E43" s="72"/>
      <c r="F43" s="50"/>
      <c r="G43" s="45"/>
      <c r="H43" s="61"/>
      <c r="I43" s="61"/>
    </row>
    <row r="44" spans="1:9" ht="34.5" customHeight="1">
      <c r="A44" s="469" t="s">
        <v>207</v>
      </c>
      <c r="B44" s="470"/>
      <c r="C44" s="470"/>
      <c r="D44" s="470"/>
      <c r="E44" s="251">
        <f>C30+C40</f>
        <v>2219400</v>
      </c>
      <c r="F44" s="61"/>
      <c r="G44" s="61"/>
      <c r="H44" s="61"/>
      <c r="I44" s="61"/>
    </row>
    <row r="45" spans="1:9" ht="33.75" customHeight="1">
      <c r="A45" s="474" t="s">
        <v>208</v>
      </c>
      <c r="B45" s="475"/>
      <c r="C45" s="475"/>
      <c r="D45" s="475"/>
      <c r="E45" s="252">
        <f>C31+C41</f>
        <v>416000</v>
      </c>
      <c r="F45" s="73"/>
      <c r="H45" s="74"/>
      <c r="I45" s="74"/>
    </row>
    <row r="46" spans="1:9" ht="27" customHeight="1">
      <c r="A46" s="455" t="s">
        <v>309</v>
      </c>
      <c r="B46" s="456"/>
      <c r="C46" s="459" t="s">
        <v>211</v>
      </c>
      <c r="D46" s="460"/>
      <c r="E46" s="252">
        <f>C32+C42</f>
        <v>163945</v>
      </c>
      <c r="F46" s="73"/>
      <c r="H46" s="74"/>
      <c r="I46" s="74"/>
    </row>
    <row r="47" spans="1:9" ht="30" customHeight="1">
      <c r="A47" s="457"/>
      <c r="B47" s="458"/>
      <c r="C47" s="459" t="s">
        <v>210</v>
      </c>
      <c r="D47" s="460"/>
      <c r="E47" s="252">
        <f>D30+D40</f>
        <v>6100</v>
      </c>
      <c r="F47" s="73"/>
      <c r="H47" s="74"/>
      <c r="I47" s="74"/>
    </row>
    <row r="48" spans="1:9" ht="36.75" customHeight="1" thickBot="1">
      <c r="A48" s="461" t="s">
        <v>209</v>
      </c>
      <c r="B48" s="462"/>
      <c r="C48" s="462"/>
      <c r="D48" s="462"/>
      <c r="E48" s="253">
        <f>E44-E46-E47</f>
        <v>2049355</v>
      </c>
      <c r="F48" s="75"/>
      <c r="H48" s="74"/>
      <c r="I48" s="74"/>
    </row>
    <row r="49" spans="1:9">
      <c r="A49" s="74"/>
      <c r="B49" s="74"/>
      <c r="C49" s="74"/>
      <c r="D49" s="74"/>
      <c r="E49" s="74"/>
      <c r="F49" s="75"/>
      <c r="H49" s="74"/>
      <c r="I49" s="74"/>
    </row>
    <row r="50" spans="1:9" ht="69.95" customHeight="1">
      <c r="A50" s="463" t="s">
        <v>74</v>
      </c>
      <c r="B50" s="463"/>
      <c r="C50" s="463"/>
      <c r="D50" s="463"/>
      <c r="E50" s="463"/>
      <c r="F50" s="463"/>
      <c r="H50" s="76"/>
      <c r="I50" s="76"/>
    </row>
    <row r="51" spans="1:9">
      <c r="F51" s="74"/>
      <c r="G51" s="74"/>
    </row>
    <row r="52" spans="1:9">
      <c r="F52" s="76"/>
      <c r="G52" s="76"/>
    </row>
  </sheetData>
  <mergeCells count="26">
    <mergeCell ref="A1:H1"/>
    <mergeCell ref="A2:I2"/>
    <mergeCell ref="C4:F4"/>
    <mergeCell ref="A13:B14"/>
    <mergeCell ref="C13:C14"/>
    <mergeCell ref="D13:E13"/>
    <mergeCell ref="F13:F14"/>
    <mergeCell ref="G13:G14"/>
    <mergeCell ref="H13:H14"/>
    <mergeCell ref="A45:D45"/>
    <mergeCell ref="A15:B15"/>
    <mergeCell ref="A18:B19"/>
    <mergeCell ref="C18:C19"/>
    <mergeCell ref="D18:D19"/>
    <mergeCell ref="H18:H19"/>
    <mergeCell ref="G18:G19"/>
    <mergeCell ref="A20:B20"/>
    <mergeCell ref="A34:B34"/>
    <mergeCell ref="A44:D44"/>
    <mergeCell ref="E18:E19"/>
    <mergeCell ref="F18:F19"/>
    <mergeCell ref="A46:B47"/>
    <mergeCell ref="C46:D46"/>
    <mergeCell ref="C47:D47"/>
    <mergeCell ref="A48:D48"/>
    <mergeCell ref="A50:F50"/>
  </mergeCells>
  <phoneticPr fontId="12"/>
  <dataValidations count="1">
    <dataValidation type="list" allowBlank="1" showInputMessage="1" showErrorMessage="1" sqref="WVP983046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xr:uid="{A5BA9AD0-3C8B-4F5D-8B38-14C41DDF73B1}">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BDC8-BE1F-4278-A910-E664422D7386}">
  <sheetPr>
    <pageSetUpPr fitToPage="1"/>
  </sheetPr>
  <dimension ref="A1:R63"/>
  <sheetViews>
    <sheetView view="pageBreakPreview" topLeftCell="A41" zoomScale="85" zoomScaleNormal="120" zoomScaleSheetLayoutView="85" zoomScalePageLayoutView="70" workbookViewId="0">
      <selection activeCell="E17" sqref="E17"/>
    </sheetView>
  </sheetViews>
  <sheetFormatPr defaultColWidth="6.125" defaultRowHeight="21.75" customHeight="1"/>
  <cols>
    <col min="1" max="1" width="6.125" style="17"/>
    <col min="2" max="2" width="7.875" style="25" customWidth="1"/>
    <col min="3" max="3" width="12.625" style="74" customWidth="1"/>
    <col min="4" max="5" width="15.625" style="17" customWidth="1"/>
    <col min="6" max="11" width="5.625" style="17" customWidth="1"/>
    <col min="12" max="12" width="8.875" style="17" customWidth="1"/>
    <col min="13" max="15" width="13.125" style="79" customWidth="1"/>
    <col min="16" max="16" width="7.125" style="79" customWidth="1"/>
    <col min="17" max="17" width="14.125" style="85" customWidth="1"/>
    <col min="18" max="256" width="6.125" style="17"/>
    <col min="257" max="257" width="1.5" style="17" customWidth="1"/>
    <col min="258" max="258" width="7.875" style="17" customWidth="1"/>
    <col min="259" max="259" width="12.625" style="17" customWidth="1"/>
    <col min="260" max="261" width="15.625" style="17" customWidth="1"/>
    <col min="262" max="267" width="5.625" style="17" customWidth="1"/>
    <col min="268" max="268" width="8.875" style="17" customWidth="1"/>
    <col min="269" max="271" width="12.625" style="17" customWidth="1"/>
    <col min="272" max="272" width="7.125" style="17" customWidth="1"/>
    <col min="273" max="273" width="14.125" style="17" customWidth="1"/>
    <col min="274" max="512" width="6.125" style="17"/>
    <col min="513" max="513" width="1.5" style="17" customWidth="1"/>
    <col min="514" max="514" width="7.875" style="17" customWidth="1"/>
    <col min="515" max="515" width="12.625" style="17" customWidth="1"/>
    <col min="516" max="517" width="15.625" style="17" customWidth="1"/>
    <col min="518" max="523" width="5.625" style="17" customWidth="1"/>
    <col min="524" max="524" width="8.875" style="17" customWidth="1"/>
    <col min="525" max="527" width="12.625" style="17" customWidth="1"/>
    <col min="528" max="528" width="7.125" style="17" customWidth="1"/>
    <col min="529" max="529" width="14.125" style="17" customWidth="1"/>
    <col min="530" max="768" width="6.125" style="17"/>
    <col min="769" max="769" width="1.5" style="17" customWidth="1"/>
    <col min="770" max="770" width="7.875" style="17" customWidth="1"/>
    <col min="771" max="771" width="12.625" style="17" customWidth="1"/>
    <col min="772" max="773" width="15.625" style="17" customWidth="1"/>
    <col min="774" max="779" width="5.625" style="17" customWidth="1"/>
    <col min="780" max="780" width="8.875" style="17" customWidth="1"/>
    <col min="781" max="783" width="12.625" style="17" customWidth="1"/>
    <col min="784" max="784" width="7.125" style="17" customWidth="1"/>
    <col min="785" max="785" width="14.125" style="17" customWidth="1"/>
    <col min="786" max="1024" width="6.125" style="17"/>
    <col min="1025" max="1025" width="1.5" style="17" customWidth="1"/>
    <col min="1026" max="1026" width="7.875" style="17" customWidth="1"/>
    <col min="1027" max="1027" width="12.625" style="17" customWidth="1"/>
    <col min="1028" max="1029" width="15.625" style="17" customWidth="1"/>
    <col min="1030" max="1035" width="5.625" style="17" customWidth="1"/>
    <col min="1036" max="1036" width="8.875" style="17" customWidth="1"/>
    <col min="1037" max="1039" width="12.625" style="17" customWidth="1"/>
    <col min="1040" max="1040" width="7.125" style="17" customWidth="1"/>
    <col min="1041" max="1041" width="14.125" style="17" customWidth="1"/>
    <col min="1042" max="1280" width="6.125" style="17"/>
    <col min="1281" max="1281" width="1.5" style="17" customWidth="1"/>
    <col min="1282" max="1282" width="7.875" style="17" customWidth="1"/>
    <col min="1283" max="1283" width="12.625" style="17" customWidth="1"/>
    <col min="1284" max="1285" width="15.625" style="17" customWidth="1"/>
    <col min="1286" max="1291" width="5.625" style="17" customWidth="1"/>
    <col min="1292" max="1292" width="8.875" style="17" customWidth="1"/>
    <col min="1293" max="1295" width="12.625" style="17" customWidth="1"/>
    <col min="1296" max="1296" width="7.125" style="17" customWidth="1"/>
    <col min="1297" max="1297" width="14.125" style="17" customWidth="1"/>
    <col min="1298" max="1536" width="6.125" style="17"/>
    <col min="1537" max="1537" width="1.5" style="17" customWidth="1"/>
    <col min="1538" max="1538" width="7.875" style="17" customWidth="1"/>
    <col min="1539" max="1539" width="12.625" style="17" customWidth="1"/>
    <col min="1540" max="1541" width="15.625" style="17" customWidth="1"/>
    <col min="1542" max="1547" width="5.625" style="17" customWidth="1"/>
    <col min="1548" max="1548" width="8.875" style="17" customWidth="1"/>
    <col min="1549" max="1551" width="12.625" style="17" customWidth="1"/>
    <col min="1552" max="1552" width="7.125" style="17" customWidth="1"/>
    <col min="1553" max="1553" width="14.125" style="17" customWidth="1"/>
    <col min="1554" max="1792" width="6.125" style="17"/>
    <col min="1793" max="1793" width="1.5" style="17" customWidth="1"/>
    <col min="1794" max="1794" width="7.875" style="17" customWidth="1"/>
    <col min="1795" max="1795" width="12.625" style="17" customWidth="1"/>
    <col min="1796" max="1797" width="15.625" style="17" customWidth="1"/>
    <col min="1798" max="1803" width="5.625" style="17" customWidth="1"/>
    <col min="1804" max="1804" width="8.875" style="17" customWidth="1"/>
    <col min="1805" max="1807" width="12.625" style="17" customWidth="1"/>
    <col min="1808" max="1808" width="7.125" style="17" customWidth="1"/>
    <col min="1809" max="1809" width="14.125" style="17" customWidth="1"/>
    <col min="1810" max="2048" width="6.125" style="17"/>
    <col min="2049" max="2049" width="1.5" style="17" customWidth="1"/>
    <col min="2050" max="2050" width="7.875" style="17" customWidth="1"/>
    <col min="2051" max="2051" width="12.625" style="17" customWidth="1"/>
    <col min="2052" max="2053" width="15.625" style="17" customWidth="1"/>
    <col min="2054" max="2059" width="5.625" style="17" customWidth="1"/>
    <col min="2060" max="2060" width="8.875" style="17" customWidth="1"/>
    <col min="2061" max="2063" width="12.625" style="17" customWidth="1"/>
    <col min="2064" max="2064" width="7.125" style="17" customWidth="1"/>
    <col min="2065" max="2065" width="14.125" style="17" customWidth="1"/>
    <col min="2066" max="2304" width="6.125" style="17"/>
    <col min="2305" max="2305" width="1.5" style="17" customWidth="1"/>
    <col min="2306" max="2306" width="7.875" style="17" customWidth="1"/>
    <col min="2307" max="2307" width="12.625" style="17" customWidth="1"/>
    <col min="2308" max="2309" width="15.625" style="17" customWidth="1"/>
    <col min="2310" max="2315" width="5.625" style="17" customWidth="1"/>
    <col min="2316" max="2316" width="8.875" style="17" customWidth="1"/>
    <col min="2317" max="2319" width="12.625" style="17" customWidth="1"/>
    <col min="2320" max="2320" width="7.125" style="17" customWidth="1"/>
    <col min="2321" max="2321" width="14.125" style="17" customWidth="1"/>
    <col min="2322" max="2560" width="6.125" style="17"/>
    <col min="2561" max="2561" width="1.5" style="17" customWidth="1"/>
    <col min="2562" max="2562" width="7.875" style="17" customWidth="1"/>
    <col min="2563" max="2563" width="12.625" style="17" customWidth="1"/>
    <col min="2564" max="2565" width="15.625" style="17" customWidth="1"/>
    <col min="2566" max="2571" width="5.625" style="17" customWidth="1"/>
    <col min="2572" max="2572" width="8.875" style="17" customWidth="1"/>
    <col min="2573" max="2575" width="12.625" style="17" customWidth="1"/>
    <col min="2576" max="2576" width="7.125" style="17" customWidth="1"/>
    <col min="2577" max="2577" width="14.125" style="17" customWidth="1"/>
    <col min="2578" max="2816" width="6.125" style="17"/>
    <col min="2817" max="2817" width="1.5" style="17" customWidth="1"/>
    <col min="2818" max="2818" width="7.875" style="17" customWidth="1"/>
    <col min="2819" max="2819" width="12.625" style="17" customWidth="1"/>
    <col min="2820" max="2821" width="15.625" style="17" customWidth="1"/>
    <col min="2822" max="2827" width="5.625" style="17" customWidth="1"/>
    <col min="2828" max="2828" width="8.875" style="17" customWidth="1"/>
    <col min="2829" max="2831" width="12.625" style="17" customWidth="1"/>
    <col min="2832" max="2832" width="7.125" style="17" customWidth="1"/>
    <col min="2833" max="2833" width="14.125" style="17" customWidth="1"/>
    <col min="2834" max="3072" width="6.125" style="17"/>
    <col min="3073" max="3073" width="1.5" style="17" customWidth="1"/>
    <col min="3074" max="3074" width="7.875" style="17" customWidth="1"/>
    <col min="3075" max="3075" width="12.625" style="17" customWidth="1"/>
    <col min="3076" max="3077" width="15.625" style="17" customWidth="1"/>
    <col min="3078" max="3083" width="5.625" style="17" customWidth="1"/>
    <col min="3084" max="3084" width="8.875" style="17" customWidth="1"/>
    <col min="3085" max="3087" width="12.625" style="17" customWidth="1"/>
    <col min="3088" max="3088" width="7.125" style="17" customWidth="1"/>
    <col min="3089" max="3089" width="14.125" style="17" customWidth="1"/>
    <col min="3090" max="3328" width="6.125" style="17"/>
    <col min="3329" max="3329" width="1.5" style="17" customWidth="1"/>
    <col min="3330" max="3330" width="7.875" style="17" customWidth="1"/>
    <col min="3331" max="3331" width="12.625" style="17" customWidth="1"/>
    <col min="3332" max="3333" width="15.625" style="17" customWidth="1"/>
    <col min="3334" max="3339" width="5.625" style="17" customWidth="1"/>
    <col min="3340" max="3340" width="8.875" style="17" customWidth="1"/>
    <col min="3341" max="3343" width="12.625" style="17" customWidth="1"/>
    <col min="3344" max="3344" width="7.125" style="17" customWidth="1"/>
    <col min="3345" max="3345" width="14.125" style="17" customWidth="1"/>
    <col min="3346" max="3584" width="6.125" style="17"/>
    <col min="3585" max="3585" width="1.5" style="17" customWidth="1"/>
    <col min="3586" max="3586" width="7.875" style="17" customWidth="1"/>
    <col min="3587" max="3587" width="12.625" style="17" customWidth="1"/>
    <col min="3588" max="3589" width="15.625" style="17" customWidth="1"/>
    <col min="3590" max="3595" width="5.625" style="17" customWidth="1"/>
    <col min="3596" max="3596" width="8.875" style="17" customWidth="1"/>
    <col min="3597" max="3599" width="12.625" style="17" customWidth="1"/>
    <col min="3600" max="3600" width="7.125" style="17" customWidth="1"/>
    <col min="3601" max="3601" width="14.125" style="17" customWidth="1"/>
    <col min="3602" max="3840" width="6.125" style="17"/>
    <col min="3841" max="3841" width="1.5" style="17" customWidth="1"/>
    <col min="3842" max="3842" width="7.875" style="17" customWidth="1"/>
    <col min="3843" max="3843" width="12.625" style="17" customWidth="1"/>
    <col min="3844" max="3845" width="15.625" style="17" customWidth="1"/>
    <col min="3846" max="3851" width="5.625" style="17" customWidth="1"/>
    <col min="3852" max="3852" width="8.875" style="17" customWidth="1"/>
    <col min="3853" max="3855" width="12.625" style="17" customWidth="1"/>
    <col min="3856" max="3856" width="7.125" style="17" customWidth="1"/>
    <col min="3857" max="3857" width="14.125" style="17" customWidth="1"/>
    <col min="3858" max="4096" width="6.125" style="17"/>
    <col min="4097" max="4097" width="1.5" style="17" customWidth="1"/>
    <col min="4098" max="4098" width="7.875" style="17" customWidth="1"/>
    <col min="4099" max="4099" width="12.625" style="17" customWidth="1"/>
    <col min="4100" max="4101" width="15.625" style="17" customWidth="1"/>
    <col min="4102" max="4107" width="5.625" style="17" customWidth="1"/>
    <col min="4108" max="4108" width="8.875" style="17" customWidth="1"/>
    <col min="4109" max="4111" width="12.625" style="17" customWidth="1"/>
    <col min="4112" max="4112" width="7.125" style="17" customWidth="1"/>
    <col min="4113" max="4113" width="14.125" style="17" customWidth="1"/>
    <col min="4114" max="4352" width="6.125" style="17"/>
    <col min="4353" max="4353" width="1.5" style="17" customWidth="1"/>
    <col min="4354" max="4354" width="7.875" style="17" customWidth="1"/>
    <col min="4355" max="4355" width="12.625" style="17" customWidth="1"/>
    <col min="4356" max="4357" width="15.625" style="17" customWidth="1"/>
    <col min="4358" max="4363" width="5.625" style="17" customWidth="1"/>
    <col min="4364" max="4364" width="8.875" style="17" customWidth="1"/>
    <col min="4365" max="4367" width="12.625" style="17" customWidth="1"/>
    <col min="4368" max="4368" width="7.125" style="17" customWidth="1"/>
    <col min="4369" max="4369" width="14.125" style="17" customWidth="1"/>
    <col min="4370" max="4608" width="6.125" style="17"/>
    <col min="4609" max="4609" width="1.5" style="17" customWidth="1"/>
    <col min="4610" max="4610" width="7.875" style="17" customWidth="1"/>
    <col min="4611" max="4611" width="12.625" style="17" customWidth="1"/>
    <col min="4612" max="4613" width="15.625" style="17" customWidth="1"/>
    <col min="4614" max="4619" width="5.625" style="17" customWidth="1"/>
    <col min="4620" max="4620" width="8.875" style="17" customWidth="1"/>
    <col min="4621" max="4623" width="12.625" style="17" customWidth="1"/>
    <col min="4624" max="4624" width="7.125" style="17" customWidth="1"/>
    <col min="4625" max="4625" width="14.125" style="17" customWidth="1"/>
    <col min="4626" max="4864" width="6.125" style="17"/>
    <col min="4865" max="4865" width="1.5" style="17" customWidth="1"/>
    <col min="4866" max="4866" width="7.875" style="17" customWidth="1"/>
    <col min="4867" max="4867" width="12.625" style="17" customWidth="1"/>
    <col min="4868" max="4869" width="15.625" style="17" customWidth="1"/>
    <col min="4870" max="4875" width="5.625" style="17" customWidth="1"/>
    <col min="4876" max="4876" width="8.875" style="17" customWidth="1"/>
    <col min="4877" max="4879" width="12.625" style="17" customWidth="1"/>
    <col min="4880" max="4880" width="7.125" style="17" customWidth="1"/>
    <col min="4881" max="4881" width="14.125" style="17" customWidth="1"/>
    <col min="4882" max="5120" width="6.125" style="17"/>
    <col min="5121" max="5121" width="1.5" style="17" customWidth="1"/>
    <col min="5122" max="5122" width="7.875" style="17" customWidth="1"/>
    <col min="5123" max="5123" width="12.625" style="17" customWidth="1"/>
    <col min="5124" max="5125" width="15.625" style="17" customWidth="1"/>
    <col min="5126" max="5131" width="5.625" style="17" customWidth="1"/>
    <col min="5132" max="5132" width="8.875" style="17" customWidth="1"/>
    <col min="5133" max="5135" width="12.625" style="17" customWidth="1"/>
    <col min="5136" max="5136" width="7.125" style="17" customWidth="1"/>
    <col min="5137" max="5137" width="14.125" style="17" customWidth="1"/>
    <col min="5138" max="5376" width="6.125" style="17"/>
    <col min="5377" max="5377" width="1.5" style="17" customWidth="1"/>
    <col min="5378" max="5378" width="7.875" style="17" customWidth="1"/>
    <col min="5379" max="5379" width="12.625" style="17" customWidth="1"/>
    <col min="5380" max="5381" width="15.625" style="17" customWidth="1"/>
    <col min="5382" max="5387" width="5.625" style="17" customWidth="1"/>
    <col min="5388" max="5388" width="8.875" style="17" customWidth="1"/>
    <col min="5389" max="5391" width="12.625" style="17" customWidth="1"/>
    <col min="5392" max="5392" width="7.125" style="17" customWidth="1"/>
    <col min="5393" max="5393" width="14.125" style="17" customWidth="1"/>
    <col min="5394" max="5632" width="6.125" style="17"/>
    <col min="5633" max="5633" width="1.5" style="17" customWidth="1"/>
    <col min="5634" max="5634" width="7.875" style="17" customWidth="1"/>
    <col min="5635" max="5635" width="12.625" style="17" customWidth="1"/>
    <col min="5636" max="5637" width="15.625" style="17" customWidth="1"/>
    <col min="5638" max="5643" width="5.625" style="17" customWidth="1"/>
    <col min="5644" max="5644" width="8.875" style="17" customWidth="1"/>
    <col min="5645" max="5647" width="12.625" style="17" customWidth="1"/>
    <col min="5648" max="5648" width="7.125" style="17" customWidth="1"/>
    <col min="5649" max="5649" width="14.125" style="17" customWidth="1"/>
    <col min="5650" max="5888" width="6.125" style="17"/>
    <col min="5889" max="5889" width="1.5" style="17" customWidth="1"/>
    <col min="5890" max="5890" width="7.875" style="17" customWidth="1"/>
    <col min="5891" max="5891" width="12.625" style="17" customWidth="1"/>
    <col min="5892" max="5893" width="15.625" style="17" customWidth="1"/>
    <col min="5894" max="5899" width="5.625" style="17" customWidth="1"/>
    <col min="5900" max="5900" width="8.875" style="17" customWidth="1"/>
    <col min="5901" max="5903" width="12.625" style="17" customWidth="1"/>
    <col min="5904" max="5904" width="7.125" style="17" customWidth="1"/>
    <col min="5905" max="5905" width="14.125" style="17" customWidth="1"/>
    <col min="5906" max="6144" width="6.125" style="17"/>
    <col min="6145" max="6145" width="1.5" style="17" customWidth="1"/>
    <col min="6146" max="6146" width="7.875" style="17" customWidth="1"/>
    <col min="6147" max="6147" width="12.625" style="17" customWidth="1"/>
    <col min="6148" max="6149" width="15.625" style="17" customWidth="1"/>
    <col min="6150" max="6155" width="5.625" style="17" customWidth="1"/>
    <col min="6156" max="6156" width="8.875" style="17" customWidth="1"/>
    <col min="6157" max="6159" width="12.625" style="17" customWidth="1"/>
    <col min="6160" max="6160" width="7.125" style="17" customWidth="1"/>
    <col min="6161" max="6161" width="14.125" style="17" customWidth="1"/>
    <col min="6162" max="6400" width="6.125" style="17"/>
    <col min="6401" max="6401" width="1.5" style="17" customWidth="1"/>
    <col min="6402" max="6402" width="7.875" style="17" customWidth="1"/>
    <col min="6403" max="6403" width="12.625" style="17" customWidth="1"/>
    <col min="6404" max="6405" width="15.625" style="17" customWidth="1"/>
    <col min="6406" max="6411" width="5.625" style="17" customWidth="1"/>
    <col min="6412" max="6412" width="8.875" style="17" customWidth="1"/>
    <col min="6413" max="6415" width="12.625" style="17" customWidth="1"/>
    <col min="6416" max="6416" width="7.125" style="17" customWidth="1"/>
    <col min="6417" max="6417" width="14.125" style="17" customWidth="1"/>
    <col min="6418" max="6656" width="6.125" style="17"/>
    <col min="6657" max="6657" width="1.5" style="17" customWidth="1"/>
    <col min="6658" max="6658" width="7.875" style="17" customWidth="1"/>
    <col min="6659" max="6659" width="12.625" style="17" customWidth="1"/>
    <col min="6660" max="6661" width="15.625" style="17" customWidth="1"/>
    <col min="6662" max="6667" width="5.625" style="17" customWidth="1"/>
    <col min="6668" max="6668" width="8.875" style="17" customWidth="1"/>
    <col min="6669" max="6671" width="12.625" style="17" customWidth="1"/>
    <col min="6672" max="6672" width="7.125" style="17" customWidth="1"/>
    <col min="6673" max="6673" width="14.125" style="17" customWidth="1"/>
    <col min="6674" max="6912" width="6.125" style="17"/>
    <col min="6913" max="6913" width="1.5" style="17" customWidth="1"/>
    <col min="6914" max="6914" width="7.875" style="17" customWidth="1"/>
    <col min="6915" max="6915" width="12.625" style="17" customWidth="1"/>
    <col min="6916" max="6917" width="15.625" style="17" customWidth="1"/>
    <col min="6918" max="6923" width="5.625" style="17" customWidth="1"/>
    <col min="6924" max="6924" width="8.875" style="17" customWidth="1"/>
    <col min="6925" max="6927" width="12.625" style="17" customWidth="1"/>
    <col min="6928" max="6928" width="7.125" style="17" customWidth="1"/>
    <col min="6929" max="6929" width="14.125" style="17" customWidth="1"/>
    <col min="6930" max="7168" width="6.125" style="17"/>
    <col min="7169" max="7169" width="1.5" style="17" customWidth="1"/>
    <col min="7170" max="7170" width="7.875" style="17" customWidth="1"/>
    <col min="7171" max="7171" width="12.625" style="17" customWidth="1"/>
    <col min="7172" max="7173" width="15.625" style="17" customWidth="1"/>
    <col min="7174" max="7179" width="5.625" style="17" customWidth="1"/>
    <col min="7180" max="7180" width="8.875" style="17" customWidth="1"/>
    <col min="7181" max="7183" width="12.625" style="17" customWidth="1"/>
    <col min="7184" max="7184" width="7.125" style="17" customWidth="1"/>
    <col min="7185" max="7185" width="14.125" style="17" customWidth="1"/>
    <col min="7186" max="7424" width="6.125" style="17"/>
    <col min="7425" max="7425" width="1.5" style="17" customWidth="1"/>
    <col min="7426" max="7426" width="7.875" style="17" customWidth="1"/>
    <col min="7427" max="7427" width="12.625" style="17" customWidth="1"/>
    <col min="7428" max="7429" width="15.625" style="17" customWidth="1"/>
    <col min="7430" max="7435" width="5.625" style="17" customWidth="1"/>
    <col min="7436" max="7436" width="8.875" style="17" customWidth="1"/>
    <col min="7437" max="7439" width="12.625" style="17" customWidth="1"/>
    <col min="7440" max="7440" width="7.125" style="17" customWidth="1"/>
    <col min="7441" max="7441" width="14.125" style="17" customWidth="1"/>
    <col min="7442" max="7680" width="6.125" style="17"/>
    <col min="7681" max="7681" width="1.5" style="17" customWidth="1"/>
    <col min="7682" max="7682" width="7.875" style="17" customWidth="1"/>
    <col min="7683" max="7683" width="12.625" style="17" customWidth="1"/>
    <col min="7684" max="7685" width="15.625" style="17" customWidth="1"/>
    <col min="7686" max="7691" width="5.625" style="17" customWidth="1"/>
    <col min="7692" max="7692" width="8.875" style="17" customWidth="1"/>
    <col min="7693" max="7695" width="12.625" style="17" customWidth="1"/>
    <col min="7696" max="7696" width="7.125" style="17" customWidth="1"/>
    <col min="7697" max="7697" width="14.125" style="17" customWidth="1"/>
    <col min="7698" max="7936" width="6.125" style="17"/>
    <col min="7937" max="7937" width="1.5" style="17" customWidth="1"/>
    <col min="7938" max="7938" width="7.875" style="17" customWidth="1"/>
    <col min="7939" max="7939" width="12.625" style="17" customWidth="1"/>
    <col min="7940" max="7941" width="15.625" style="17" customWidth="1"/>
    <col min="7942" max="7947" width="5.625" style="17" customWidth="1"/>
    <col min="7948" max="7948" width="8.875" style="17" customWidth="1"/>
    <col min="7949" max="7951" width="12.625" style="17" customWidth="1"/>
    <col min="7952" max="7952" width="7.125" style="17" customWidth="1"/>
    <col min="7953" max="7953" width="14.125" style="17" customWidth="1"/>
    <col min="7954" max="8192" width="6.125" style="17"/>
    <col min="8193" max="8193" width="1.5" style="17" customWidth="1"/>
    <col min="8194" max="8194" width="7.875" style="17" customWidth="1"/>
    <col min="8195" max="8195" width="12.625" style="17" customWidth="1"/>
    <col min="8196" max="8197" width="15.625" style="17" customWidth="1"/>
    <col min="8198" max="8203" width="5.625" style="17" customWidth="1"/>
    <col min="8204" max="8204" width="8.875" style="17" customWidth="1"/>
    <col min="8205" max="8207" width="12.625" style="17" customWidth="1"/>
    <col min="8208" max="8208" width="7.125" style="17" customWidth="1"/>
    <col min="8209" max="8209" width="14.125" style="17" customWidth="1"/>
    <col min="8210" max="8448" width="6.125" style="17"/>
    <col min="8449" max="8449" width="1.5" style="17" customWidth="1"/>
    <col min="8450" max="8450" width="7.875" style="17" customWidth="1"/>
    <col min="8451" max="8451" width="12.625" style="17" customWidth="1"/>
    <col min="8452" max="8453" width="15.625" style="17" customWidth="1"/>
    <col min="8454" max="8459" width="5.625" style="17" customWidth="1"/>
    <col min="8460" max="8460" width="8.875" style="17" customWidth="1"/>
    <col min="8461" max="8463" width="12.625" style="17" customWidth="1"/>
    <col min="8464" max="8464" width="7.125" style="17" customWidth="1"/>
    <col min="8465" max="8465" width="14.125" style="17" customWidth="1"/>
    <col min="8466" max="8704" width="6.125" style="17"/>
    <col min="8705" max="8705" width="1.5" style="17" customWidth="1"/>
    <col min="8706" max="8706" width="7.875" style="17" customWidth="1"/>
    <col min="8707" max="8707" width="12.625" style="17" customWidth="1"/>
    <col min="8708" max="8709" width="15.625" style="17" customWidth="1"/>
    <col min="8710" max="8715" width="5.625" style="17" customWidth="1"/>
    <col min="8716" max="8716" width="8.875" style="17" customWidth="1"/>
    <col min="8717" max="8719" width="12.625" style="17" customWidth="1"/>
    <col min="8720" max="8720" width="7.125" style="17" customWidth="1"/>
    <col min="8721" max="8721" width="14.125" style="17" customWidth="1"/>
    <col min="8722" max="8960" width="6.125" style="17"/>
    <col min="8961" max="8961" width="1.5" style="17" customWidth="1"/>
    <col min="8962" max="8962" width="7.875" style="17" customWidth="1"/>
    <col min="8963" max="8963" width="12.625" style="17" customWidth="1"/>
    <col min="8964" max="8965" width="15.625" style="17" customWidth="1"/>
    <col min="8966" max="8971" width="5.625" style="17" customWidth="1"/>
    <col min="8972" max="8972" width="8.875" style="17" customWidth="1"/>
    <col min="8973" max="8975" width="12.625" style="17" customWidth="1"/>
    <col min="8976" max="8976" width="7.125" style="17" customWidth="1"/>
    <col min="8977" max="8977" width="14.125" style="17" customWidth="1"/>
    <col min="8978" max="9216" width="6.125" style="17"/>
    <col min="9217" max="9217" width="1.5" style="17" customWidth="1"/>
    <col min="9218" max="9218" width="7.875" style="17" customWidth="1"/>
    <col min="9219" max="9219" width="12.625" style="17" customWidth="1"/>
    <col min="9220" max="9221" width="15.625" style="17" customWidth="1"/>
    <col min="9222" max="9227" width="5.625" style="17" customWidth="1"/>
    <col min="9228" max="9228" width="8.875" style="17" customWidth="1"/>
    <col min="9229" max="9231" width="12.625" style="17" customWidth="1"/>
    <col min="9232" max="9232" width="7.125" style="17" customWidth="1"/>
    <col min="9233" max="9233" width="14.125" style="17" customWidth="1"/>
    <col min="9234" max="9472" width="6.125" style="17"/>
    <col min="9473" max="9473" width="1.5" style="17" customWidth="1"/>
    <col min="9474" max="9474" width="7.875" style="17" customWidth="1"/>
    <col min="9475" max="9475" width="12.625" style="17" customWidth="1"/>
    <col min="9476" max="9477" width="15.625" style="17" customWidth="1"/>
    <col min="9478" max="9483" width="5.625" style="17" customWidth="1"/>
    <col min="9484" max="9484" width="8.875" style="17" customWidth="1"/>
    <col min="9485" max="9487" width="12.625" style="17" customWidth="1"/>
    <col min="9488" max="9488" width="7.125" style="17" customWidth="1"/>
    <col min="9489" max="9489" width="14.125" style="17" customWidth="1"/>
    <col min="9490" max="9728" width="6.125" style="17"/>
    <col min="9729" max="9729" width="1.5" style="17" customWidth="1"/>
    <col min="9730" max="9730" width="7.875" style="17" customWidth="1"/>
    <col min="9731" max="9731" width="12.625" style="17" customWidth="1"/>
    <col min="9732" max="9733" width="15.625" style="17" customWidth="1"/>
    <col min="9734" max="9739" width="5.625" style="17" customWidth="1"/>
    <col min="9740" max="9740" width="8.875" style="17" customWidth="1"/>
    <col min="9741" max="9743" width="12.625" style="17" customWidth="1"/>
    <col min="9744" max="9744" width="7.125" style="17" customWidth="1"/>
    <col min="9745" max="9745" width="14.125" style="17" customWidth="1"/>
    <col min="9746" max="9984" width="6.125" style="17"/>
    <col min="9985" max="9985" width="1.5" style="17" customWidth="1"/>
    <col min="9986" max="9986" width="7.875" style="17" customWidth="1"/>
    <col min="9987" max="9987" width="12.625" style="17" customWidth="1"/>
    <col min="9988" max="9989" width="15.625" style="17" customWidth="1"/>
    <col min="9990" max="9995" width="5.625" style="17" customWidth="1"/>
    <col min="9996" max="9996" width="8.875" style="17" customWidth="1"/>
    <col min="9997" max="9999" width="12.625" style="17" customWidth="1"/>
    <col min="10000" max="10000" width="7.125" style="17" customWidth="1"/>
    <col min="10001" max="10001" width="14.125" style="17" customWidth="1"/>
    <col min="10002" max="10240" width="6.125" style="17"/>
    <col min="10241" max="10241" width="1.5" style="17" customWidth="1"/>
    <col min="10242" max="10242" width="7.875" style="17" customWidth="1"/>
    <col min="10243" max="10243" width="12.625" style="17" customWidth="1"/>
    <col min="10244" max="10245" width="15.625" style="17" customWidth="1"/>
    <col min="10246" max="10251" width="5.625" style="17" customWidth="1"/>
    <col min="10252" max="10252" width="8.875" style="17" customWidth="1"/>
    <col min="10253" max="10255" width="12.625" style="17" customWidth="1"/>
    <col min="10256" max="10256" width="7.125" style="17" customWidth="1"/>
    <col min="10257" max="10257" width="14.125" style="17" customWidth="1"/>
    <col min="10258" max="10496" width="6.125" style="17"/>
    <col min="10497" max="10497" width="1.5" style="17" customWidth="1"/>
    <col min="10498" max="10498" width="7.875" style="17" customWidth="1"/>
    <col min="10499" max="10499" width="12.625" style="17" customWidth="1"/>
    <col min="10500" max="10501" width="15.625" style="17" customWidth="1"/>
    <col min="10502" max="10507" width="5.625" style="17" customWidth="1"/>
    <col min="10508" max="10508" width="8.875" style="17" customWidth="1"/>
    <col min="10509" max="10511" width="12.625" style="17" customWidth="1"/>
    <col min="10512" max="10512" width="7.125" style="17" customWidth="1"/>
    <col min="10513" max="10513" width="14.125" style="17" customWidth="1"/>
    <col min="10514" max="10752" width="6.125" style="17"/>
    <col min="10753" max="10753" width="1.5" style="17" customWidth="1"/>
    <col min="10754" max="10754" width="7.875" style="17" customWidth="1"/>
    <col min="10755" max="10755" width="12.625" style="17" customWidth="1"/>
    <col min="10756" max="10757" width="15.625" style="17" customWidth="1"/>
    <col min="10758" max="10763" width="5.625" style="17" customWidth="1"/>
    <col min="10764" max="10764" width="8.875" style="17" customWidth="1"/>
    <col min="10765" max="10767" width="12.625" style="17" customWidth="1"/>
    <col min="10768" max="10768" width="7.125" style="17" customWidth="1"/>
    <col min="10769" max="10769" width="14.125" style="17" customWidth="1"/>
    <col min="10770" max="11008" width="6.125" style="17"/>
    <col min="11009" max="11009" width="1.5" style="17" customWidth="1"/>
    <col min="11010" max="11010" width="7.875" style="17" customWidth="1"/>
    <col min="11011" max="11011" width="12.625" style="17" customWidth="1"/>
    <col min="11012" max="11013" width="15.625" style="17" customWidth="1"/>
    <col min="11014" max="11019" width="5.625" style="17" customWidth="1"/>
    <col min="11020" max="11020" width="8.875" style="17" customWidth="1"/>
    <col min="11021" max="11023" width="12.625" style="17" customWidth="1"/>
    <col min="11024" max="11024" width="7.125" style="17" customWidth="1"/>
    <col min="11025" max="11025" width="14.125" style="17" customWidth="1"/>
    <col min="11026" max="11264" width="6.125" style="17"/>
    <col min="11265" max="11265" width="1.5" style="17" customWidth="1"/>
    <col min="11266" max="11266" width="7.875" style="17" customWidth="1"/>
    <col min="11267" max="11267" width="12.625" style="17" customWidth="1"/>
    <col min="11268" max="11269" width="15.625" style="17" customWidth="1"/>
    <col min="11270" max="11275" width="5.625" style="17" customWidth="1"/>
    <col min="11276" max="11276" width="8.875" style="17" customWidth="1"/>
    <col min="11277" max="11279" width="12.625" style="17" customWidth="1"/>
    <col min="11280" max="11280" width="7.125" style="17" customWidth="1"/>
    <col min="11281" max="11281" width="14.125" style="17" customWidth="1"/>
    <col min="11282" max="11520" width="6.125" style="17"/>
    <col min="11521" max="11521" width="1.5" style="17" customWidth="1"/>
    <col min="11522" max="11522" width="7.875" style="17" customWidth="1"/>
    <col min="11523" max="11523" width="12.625" style="17" customWidth="1"/>
    <col min="11524" max="11525" width="15.625" style="17" customWidth="1"/>
    <col min="11526" max="11531" width="5.625" style="17" customWidth="1"/>
    <col min="11532" max="11532" width="8.875" style="17" customWidth="1"/>
    <col min="11533" max="11535" width="12.625" style="17" customWidth="1"/>
    <col min="11536" max="11536" width="7.125" style="17" customWidth="1"/>
    <col min="11537" max="11537" width="14.125" style="17" customWidth="1"/>
    <col min="11538" max="11776" width="6.125" style="17"/>
    <col min="11777" max="11777" width="1.5" style="17" customWidth="1"/>
    <col min="11778" max="11778" width="7.875" style="17" customWidth="1"/>
    <col min="11779" max="11779" width="12.625" style="17" customWidth="1"/>
    <col min="11780" max="11781" width="15.625" style="17" customWidth="1"/>
    <col min="11782" max="11787" width="5.625" style="17" customWidth="1"/>
    <col min="11788" max="11788" width="8.875" style="17" customWidth="1"/>
    <col min="11789" max="11791" width="12.625" style="17" customWidth="1"/>
    <col min="11792" max="11792" width="7.125" style="17" customWidth="1"/>
    <col min="11793" max="11793" width="14.125" style="17" customWidth="1"/>
    <col min="11794" max="12032" width="6.125" style="17"/>
    <col min="12033" max="12033" width="1.5" style="17" customWidth="1"/>
    <col min="12034" max="12034" width="7.875" style="17" customWidth="1"/>
    <col min="12035" max="12035" width="12.625" style="17" customWidth="1"/>
    <col min="12036" max="12037" width="15.625" style="17" customWidth="1"/>
    <col min="12038" max="12043" width="5.625" style="17" customWidth="1"/>
    <col min="12044" max="12044" width="8.875" style="17" customWidth="1"/>
    <col min="12045" max="12047" width="12.625" style="17" customWidth="1"/>
    <col min="12048" max="12048" width="7.125" style="17" customWidth="1"/>
    <col min="12049" max="12049" width="14.125" style="17" customWidth="1"/>
    <col min="12050" max="12288" width="6.125" style="17"/>
    <col min="12289" max="12289" width="1.5" style="17" customWidth="1"/>
    <col min="12290" max="12290" width="7.875" style="17" customWidth="1"/>
    <col min="12291" max="12291" width="12.625" style="17" customWidth="1"/>
    <col min="12292" max="12293" width="15.625" style="17" customWidth="1"/>
    <col min="12294" max="12299" width="5.625" style="17" customWidth="1"/>
    <col min="12300" max="12300" width="8.875" style="17" customWidth="1"/>
    <col min="12301" max="12303" width="12.625" style="17" customWidth="1"/>
    <col min="12304" max="12304" width="7.125" style="17" customWidth="1"/>
    <col min="12305" max="12305" width="14.125" style="17" customWidth="1"/>
    <col min="12306" max="12544" width="6.125" style="17"/>
    <col min="12545" max="12545" width="1.5" style="17" customWidth="1"/>
    <col min="12546" max="12546" width="7.875" style="17" customWidth="1"/>
    <col min="12547" max="12547" width="12.625" style="17" customWidth="1"/>
    <col min="12548" max="12549" width="15.625" style="17" customWidth="1"/>
    <col min="12550" max="12555" width="5.625" style="17" customWidth="1"/>
    <col min="12556" max="12556" width="8.875" style="17" customWidth="1"/>
    <col min="12557" max="12559" width="12.625" style="17" customWidth="1"/>
    <col min="12560" max="12560" width="7.125" style="17" customWidth="1"/>
    <col min="12561" max="12561" width="14.125" style="17" customWidth="1"/>
    <col min="12562" max="12800" width="6.125" style="17"/>
    <col min="12801" max="12801" width="1.5" style="17" customWidth="1"/>
    <col min="12802" max="12802" width="7.875" style="17" customWidth="1"/>
    <col min="12803" max="12803" width="12.625" style="17" customWidth="1"/>
    <col min="12804" max="12805" width="15.625" style="17" customWidth="1"/>
    <col min="12806" max="12811" width="5.625" style="17" customWidth="1"/>
    <col min="12812" max="12812" width="8.875" style="17" customWidth="1"/>
    <col min="12813" max="12815" width="12.625" style="17" customWidth="1"/>
    <col min="12816" max="12816" width="7.125" style="17" customWidth="1"/>
    <col min="12817" max="12817" width="14.125" style="17" customWidth="1"/>
    <col min="12818" max="13056" width="6.125" style="17"/>
    <col min="13057" max="13057" width="1.5" style="17" customWidth="1"/>
    <col min="13058" max="13058" width="7.875" style="17" customWidth="1"/>
    <col min="13059" max="13059" width="12.625" style="17" customWidth="1"/>
    <col min="13060" max="13061" width="15.625" style="17" customWidth="1"/>
    <col min="13062" max="13067" width="5.625" style="17" customWidth="1"/>
    <col min="13068" max="13068" width="8.875" style="17" customWidth="1"/>
    <col min="13069" max="13071" width="12.625" style="17" customWidth="1"/>
    <col min="13072" max="13072" width="7.125" style="17" customWidth="1"/>
    <col min="13073" max="13073" width="14.125" style="17" customWidth="1"/>
    <col min="13074" max="13312" width="6.125" style="17"/>
    <col min="13313" max="13313" width="1.5" style="17" customWidth="1"/>
    <col min="13314" max="13314" width="7.875" style="17" customWidth="1"/>
    <col min="13315" max="13315" width="12.625" style="17" customWidth="1"/>
    <col min="13316" max="13317" width="15.625" style="17" customWidth="1"/>
    <col min="13318" max="13323" width="5.625" style="17" customWidth="1"/>
    <col min="13324" max="13324" width="8.875" style="17" customWidth="1"/>
    <col min="13325" max="13327" width="12.625" style="17" customWidth="1"/>
    <col min="13328" max="13328" width="7.125" style="17" customWidth="1"/>
    <col min="13329" max="13329" width="14.125" style="17" customWidth="1"/>
    <col min="13330" max="13568" width="6.125" style="17"/>
    <col min="13569" max="13569" width="1.5" style="17" customWidth="1"/>
    <col min="13570" max="13570" width="7.875" style="17" customWidth="1"/>
    <col min="13571" max="13571" width="12.625" style="17" customWidth="1"/>
    <col min="13572" max="13573" width="15.625" style="17" customWidth="1"/>
    <col min="13574" max="13579" width="5.625" style="17" customWidth="1"/>
    <col min="13580" max="13580" width="8.875" style="17" customWidth="1"/>
    <col min="13581" max="13583" width="12.625" style="17" customWidth="1"/>
    <col min="13584" max="13584" width="7.125" style="17" customWidth="1"/>
    <col min="13585" max="13585" width="14.125" style="17" customWidth="1"/>
    <col min="13586" max="13824" width="6.125" style="17"/>
    <col min="13825" max="13825" width="1.5" style="17" customWidth="1"/>
    <col min="13826" max="13826" width="7.875" style="17" customWidth="1"/>
    <col min="13827" max="13827" width="12.625" style="17" customWidth="1"/>
    <col min="13828" max="13829" width="15.625" style="17" customWidth="1"/>
    <col min="13830" max="13835" width="5.625" style="17" customWidth="1"/>
    <col min="13836" max="13836" width="8.875" style="17" customWidth="1"/>
    <col min="13837" max="13839" width="12.625" style="17" customWidth="1"/>
    <col min="13840" max="13840" width="7.125" style="17" customWidth="1"/>
    <col min="13841" max="13841" width="14.125" style="17" customWidth="1"/>
    <col min="13842" max="14080" width="6.125" style="17"/>
    <col min="14081" max="14081" width="1.5" style="17" customWidth="1"/>
    <col min="14082" max="14082" width="7.875" style="17" customWidth="1"/>
    <col min="14083" max="14083" width="12.625" style="17" customWidth="1"/>
    <col min="14084" max="14085" width="15.625" style="17" customWidth="1"/>
    <col min="14086" max="14091" width="5.625" style="17" customWidth="1"/>
    <col min="14092" max="14092" width="8.875" style="17" customWidth="1"/>
    <col min="14093" max="14095" width="12.625" style="17" customWidth="1"/>
    <col min="14096" max="14096" width="7.125" style="17" customWidth="1"/>
    <col min="14097" max="14097" width="14.125" style="17" customWidth="1"/>
    <col min="14098" max="14336" width="6.125" style="17"/>
    <col min="14337" max="14337" width="1.5" style="17" customWidth="1"/>
    <col min="14338" max="14338" width="7.875" style="17" customWidth="1"/>
    <col min="14339" max="14339" width="12.625" style="17" customWidth="1"/>
    <col min="14340" max="14341" width="15.625" style="17" customWidth="1"/>
    <col min="14342" max="14347" width="5.625" style="17" customWidth="1"/>
    <col min="14348" max="14348" width="8.875" style="17" customWidth="1"/>
    <col min="14349" max="14351" width="12.625" style="17" customWidth="1"/>
    <col min="14352" max="14352" width="7.125" style="17" customWidth="1"/>
    <col min="14353" max="14353" width="14.125" style="17" customWidth="1"/>
    <col min="14354" max="14592" width="6.125" style="17"/>
    <col min="14593" max="14593" width="1.5" style="17" customWidth="1"/>
    <col min="14594" max="14594" width="7.875" style="17" customWidth="1"/>
    <col min="14595" max="14595" width="12.625" style="17" customWidth="1"/>
    <col min="14596" max="14597" width="15.625" style="17" customWidth="1"/>
    <col min="14598" max="14603" width="5.625" style="17" customWidth="1"/>
    <col min="14604" max="14604" width="8.875" style="17" customWidth="1"/>
    <col min="14605" max="14607" width="12.625" style="17" customWidth="1"/>
    <col min="14608" max="14608" width="7.125" style="17" customWidth="1"/>
    <col min="14609" max="14609" width="14.125" style="17" customWidth="1"/>
    <col min="14610" max="14848" width="6.125" style="17"/>
    <col min="14849" max="14849" width="1.5" style="17" customWidth="1"/>
    <col min="14850" max="14850" width="7.875" style="17" customWidth="1"/>
    <col min="14851" max="14851" width="12.625" style="17" customWidth="1"/>
    <col min="14852" max="14853" width="15.625" style="17" customWidth="1"/>
    <col min="14854" max="14859" width="5.625" style="17" customWidth="1"/>
    <col min="14860" max="14860" width="8.875" style="17" customWidth="1"/>
    <col min="14861" max="14863" width="12.625" style="17" customWidth="1"/>
    <col min="14864" max="14864" width="7.125" style="17" customWidth="1"/>
    <col min="14865" max="14865" width="14.125" style="17" customWidth="1"/>
    <col min="14866" max="15104" width="6.125" style="17"/>
    <col min="15105" max="15105" width="1.5" style="17" customWidth="1"/>
    <col min="15106" max="15106" width="7.875" style="17" customWidth="1"/>
    <col min="15107" max="15107" width="12.625" style="17" customWidth="1"/>
    <col min="15108" max="15109" width="15.625" style="17" customWidth="1"/>
    <col min="15110" max="15115" width="5.625" style="17" customWidth="1"/>
    <col min="15116" max="15116" width="8.875" style="17" customWidth="1"/>
    <col min="15117" max="15119" width="12.625" style="17" customWidth="1"/>
    <col min="15120" max="15120" width="7.125" style="17" customWidth="1"/>
    <col min="15121" max="15121" width="14.125" style="17" customWidth="1"/>
    <col min="15122" max="15360" width="6.125" style="17"/>
    <col min="15361" max="15361" width="1.5" style="17" customWidth="1"/>
    <col min="15362" max="15362" width="7.875" style="17" customWidth="1"/>
    <col min="15363" max="15363" width="12.625" style="17" customWidth="1"/>
    <col min="15364" max="15365" width="15.625" style="17" customWidth="1"/>
    <col min="15366" max="15371" width="5.625" style="17" customWidth="1"/>
    <col min="15372" max="15372" width="8.875" style="17" customWidth="1"/>
    <col min="15373" max="15375" width="12.625" style="17" customWidth="1"/>
    <col min="15376" max="15376" width="7.125" style="17" customWidth="1"/>
    <col min="15377" max="15377" width="14.125" style="17" customWidth="1"/>
    <col min="15378" max="15616" width="6.125" style="17"/>
    <col min="15617" max="15617" width="1.5" style="17" customWidth="1"/>
    <col min="15618" max="15618" width="7.875" style="17" customWidth="1"/>
    <col min="15619" max="15619" width="12.625" style="17" customWidth="1"/>
    <col min="15620" max="15621" width="15.625" style="17" customWidth="1"/>
    <col min="15622" max="15627" width="5.625" style="17" customWidth="1"/>
    <col min="15628" max="15628" width="8.875" style="17" customWidth="1"/>
    <col min="15629" max="15631" width="12.625" style="17" customWidth="1"/>
    <col min="15632" max="15632" width="7.125" style="17" customWidth="1"/>
    <col min="15633" max="15633" width="14.125" style="17" customWidth="1"/>
    <col min="15634" max="15872" width="6.125" style="17"/>
    <col min="15873" max="15873" width="1.5" style="17" customWidth="1"/>
    <col min="15874" max="15874" width="7.875" style="17" customWidth="1"/>
    <col min="15875" max="15875" width="12.625" style="17" customWidth="1"/>
    <col min="15876" max="15877" width="15.625" style="17" customWidth="1"/>
    <col min="15878" max="15883" width="5.625" style="17" customWidth="1"/>
    <col min="15884" max="15884" width="8.875" style="17" customWidth="1"/>
    <col min="15885" max="15887" width="12.625" style="17" customWidth="1"/>
    <col min="15888" max="15888" width="7.125" style="17" customWidth="1"/>
    <col min="15889" max="15889" width="14.125" style="17" customWidth="1"/>
    <col min="15890" max="16128" width="6.125" style="17"/>
    <col min="16129" max="16129" width="1.5" style="17" customWidth="1"/>
    <col min="16130" max="16130" width="7.875" style="17" customWidth="1"/>
    <col min="16131" max="16131" width="12.625" style="17" customWidth="1"/>
    <col min="16132" max="16133" width="15.625" style="17" customWidth="1"/>
    <col min="16134" max="16139" width="5.625" style="17" customWidth="1"/>
    <col min="16140" max="16140" width="8.875" style="17" customWidth="1"/>
    <col min="16141" max="16143" width="12.625" style="17" customWidth="1"/>
    <col min="16144" max="16144" width="7.125" style="17" customWidth="1"/>
    <col min="16145" max="16145" width="14.125" style="17" customWidth="1"/>
    <col min="16146" max="16384" width="6.125" style="17"/>
  </cols>
  <sheetData>
    <row r="1" spans="1:17" ht="25.5" customHeight="1">
      <c r="A1" s="12" t="s">
        <v>191</v>
      </c>
      <c r="B1" s="78"/>
      <c r="Q1" s="80"/>
    </row>
    <row r="2" spans="1:17" s="81" customFormat="1" ht="24" customHeight="1">
      <c r="B2" s="543" t="s">
        <v>179</v>
      </c>
      <c r="C2" s="543"/>
      <c r="D2" s="543"/>
      <c r="E2" s="543"/>
      <c r="F2" s="543"/>
      <c r="G2" s="543"/>
      <c r="H2" s="543"/>
      <c r="I2" s="543"/>
      <c r="J2" s="543"/>
      <c r="K2" s="543"/>
      <c r="L2" s="543"/>
      <c r="M2" s="543"/>
      <c r="N2" s="543"/>
      <c r="O2" s="543"/>
      <c r="P2" s="543"/>
      <c r="Q2" s="543"/>
    </row>
    <row r="3" spans="1:17" s="81" customFormat="1" ht="10.5" customHeight="1" thickBot="1">
      <c r="B3" s="86"/>
      <c r="C3" s="86"/>
      <c r="D3" s="86"/>
      <c r="E3" s="86"/>
      <c r="F3" s="86"/>
      <c r="G3" s="86"/>
      <c r="H3" s="86"/>
      <c r="I3" s="86"/>
      <c r="J3" s="86"/>
      <c r="K3" s="86"/>
      <c r="L3" s="86"/>
      <c r="M3" s="86"/>
      <c r="N3" s="86"/>
      <c r="O3" s="86"/>
      <c r="P3" s="86"/>
      <c r="Q3" s="86"/>
    </row>
    <row r="4" spans="1:17" s="82" customFormat="1" ht="25.35" customHeight="1" thickTop="1" thickBot="1">
      <c r="A4" s="26" t="s">
        <v>52</v>
      </c>
      <c r="C4" s="26"/>
      <c r="D4" s="26"/>
      <c r="E4" s="25"/>
      <c r="F4" s="25"/>
      <c r="G4" s="25"/>
      <c r="I4" s="100"/>
      <c r="J4" s="100"/>
      <c r="K4" s="100"/>
      <c r="L4" s="100"/>
      <c r="M4" s="100"/>
      <c r="N4" s="100"/>
      <c r="P4" s="100"/>
      <c r="Q4" s="27" t="s">
        <v>201</v>
      </c>
    </row>
    <row r="5" spans="1:17" s="82" customFormat="1" ht="25.35" customHeight="1" thickTop="1">
      <c r="A5" s="25"/>
      <c r="B5" s="14" t="s">
        <v>127</v>
      </c>
      <c r="C5" s="26"/>
      <c r="D5" s="26"/>
      <c r="E5" s="25"/>
      <c r="F5" s="25"/>
      <c r="G5" s="25"/>
      <c r="H5" s="25"/>
      <c r="I5" s="100"/>
      <c r="J5" s="100"/>
      <c r="K5" s="100"/>
      <c r="L5" s="100"/>
      <c r="M5" s="100"/>
      <c r="N5" s="100"/>
      <c r="O5" s="100"/>
      <c r="P5" s="100"/>
      <c r="Q5" s="100"/>
    </row>
    <row r="6" spans="1:17" s="82" customFormat="1" ht="24.95" customHeight="1">
      <c r="A6" s="25"/>
      <c r="B6" s="29"/>
      <c r="C6" s="26"/>
      <c r="D6" s="26"/>
      <c r="E6" s="25"/>
      <c r="F6" s="25"/>
      <c r="G6" s="25"/>
      <c r="H6" s="25"/>
      <c r="I6" s="100"/>
      <c r="J6" s="100"/>
      <c r="K6" s="100"/>
      <c r="L6" s="100"/>
      <c r="M6" s="100"/>
      <c r="N6" s="100"/>
      <c r="O6" s="100"/>
      <c r="P6" s="100"/>
      <c r="Q6" s="100"/>
    </row>
    <row r="7" spans="1:17" s="82" customFormat="1" ht="20.100000000000001" customHeight="1" thickBot="1">
      <c r="B7" s="83"/>
      <c r="C7" s="83"/>
      <c r="D7" s="83"/>
      <c r="E7" s="83"/>
      <c r="F7" s="83"/>
      <c r="G7" s="83"/>
      <c r="H7" s="83"/>
      <c r="I7" s="83"/>
      <c r="J7" s="83"/>
      <c r="K7" s="83"/>
      <c r="L7" s="83"/>
      <c r="M7" s="83"/>
      <c r="N7" s="83"/>
      <c r="O7" s="83"/>
      <c r="P7" s="83"/>
      <c r="Q7" s="84" t="s">
        <v>75</v>
      </c>
    </row>
    <row r="8" spans="1:17" s="15" customFormat="1" ht="28.7" customHeight="1">
      <c r="A8" s="544" t="s">
        <v>110</v>
      </c>
      <c r="B8" s="546" t="s">
        <v>76</v>
      </c>
      <c r="C8" s="548" t="s">
        <v>77</v>
      </c>
      <c r="D8" s="546" t="s">
        <v>310</v>
      </c>
      <c r="E8" s="546" t="s">
        <v>78</v>
      </c>
      <c r="F8" s="550" t="s">
        <v>94</v>
      </c>
      <c r="G8" s="551"/>
      <c r="H8" s="551"/>
      <c r="I8" s="551"/>
      <c r="J8" s="551"/>
      <c r="K8" s="551"/>
      <c r="L8" s="551"/>
      <c r="M8" s="552" t="s">
        <v>124</v>
      </c>
      <c r="N8" s="554" t="s">
        <v>125</v>
      </c>
      <c r="O8" s="556" t="s">
        <v>126</v>
      </c>
      <c r="P8" s="539" t="s">
        <v>79</v>
      </c>
      <c r="Q8" s="540"/>
    </row>
    <row r="9" spans="1:17" s="15" customFormat="1" ht="28.7" customHeight="1" thickBot="1">
      <c r="A9" s="545"/>
      <c r="B9" s="547"/>
      <c r="C9" s="549"/>
      <c r="D9" s="547"/>
      <c r="E9" s="547"/>
      <c r="F9" s="541" t="s">
        <v>80</v>
      </c>
      <c r="G9" s="542"/>
      <c r="H9" s="541" t="s">
        <v>80</v>
      </c>
      <c r="I9" s="542"/>
      <c r="J9" s="541" t="s">
        <v>80</v>
      </c>
      <c r="K9" s="542"/>
      <c r="L9" s="163" t="s">
        <v>81</v>
      </c>
      <c r="M9" s="553"/>
      <c r="N9" s="555"/>
      <c r="O9" s="557"/>
      <c r="P9" s="164" t="s">
        <v>122</v>
      </c>
      <c r="Q9" s="165" t="s">
        <v>82</v>
      </c>
    </row>
    <row r="10" spans="1:17" s="15" customFormat="1" ht="24" customHeight="1" thickBot="1">
      <c r="A10" s="527" t="s">
        <v>111</v>
      </c>
      <c r="B10" s="532" t="s">
        <v>83</v>
      </c>
      <c r="C10" s="152" t="s">
        <v>103</v>
      </c>
      <c r="D10" s="116" t="s">
        <v>311</v>
      </c>
      <c r="E10" s="116" t="s">
        <v>312</v>
      </c>
      <c r="F10" s="153">
        <v>2</v>
      </c>
      <c r="G10" s="117" t="s">
        <v>84</v>
      </c>
      <c r="H10" s="117">
        <v>8</v>
      </c>
      <c r="I10" s="117" t="s">
        <v>85</v>
      </c>
      <c r="J10" s="153">
        <v>2</v>
      </c>
      <c r="K10" s="117" t="s">
        <v>86</v>
      </c>
      <c r="L10" s="154">
        <v>5000</v>
      </c>
      <c r="M10" s="121">
        <f>PRODUCT(F10:L10)</f>
        <v>160000</v>
      </c>
      <c r="N10" s="121"/>
      <c r="O10" s="122">
        <f t="shared" ref="O10:O35" si="0">M10-N10</f>
        <v>160000</v>
      </c>
      <c r="P10" s="255" t="s">
        <v>109</v>
      </c>
      <c r="Q10" s="155"/>
    </row>
    <row r="11" spans="1:17" s="15" customFormat="1" ht="24" customHeight="1" thickBot="1">
      <c r="A11" s="528"/>
      <c r="B11" s="532"/>
      <c r="C11" s="146" t="s">
        <v>313</v>
      </c>
      <c r="D11" s="102" t="s">
        <v>311</v>
      </c>
      <c r="E11" s="102" t="s">
        <v>314</v>
      </c>
      <c r="F11" s="102">
        <v>4</v>
      </c>
      <c r="G11" s="103" t="s">
        <v>84</v>
      </c>
      <c r="H11" s="103">
        <v>8</v>
      </c>
      <c r="I11" s="103" t="s">
        <v>85</v>
      </c>
      <c r="J11" s="104">
        <v>4</v>
      </c>
      <c r="K11" s="103" t="s">
        <v>86</v>
      </c>
      <c r="L11" s="105">
        <v>2000</v>
      </c>
      <c r="M11" s="106">
        <f>PRODUCT(F11:L11)</f>
        <v>256000</v>
      </c>
      <c r="N11" s="106"/>
      <c r="O11" s="107">
        <f t="shared" si="0"/>
        <v>256000</v>
      </c>
      <c r="P11" s="256" t="s">
        <v>109</v>
      </c>
      <c r="Q11" s="156"/>
    </row>
    <row r="12" spans="1:17" s="15" customFormat="1" ht="24" customHeight="1" thickBot="1">
      <c r="A12" s="528"/>
      <c r="B12" s="533"/>
      <c r="C12" s="534" t="s">
        <v>113</v>
      </c>
      <c r="D12" s="534"/>
      <c r="E12" s="534"/>
      <c r="F12" s="534"/>
      <c r="G12" s="534"/>
      <c r="H12" s="534"/>
      <c r="I12" s="534"/>
      <c r="J12" s="534"/>
      <c r="K12" s="534"/>
      <c r="L12" s="535"/>
      <c r="M12" s="109">
        <f>SUM(M10:M11)</f>
        <v>416000</v>
      </c>
      <c r="N12" s="109">
        <f>SUM(N10:N11)</f>
        <v>0</v>
      </c>
      <c r="O12" s="109">
        <f t="shared" si="0"/>
        <v>416000</v>
      </c>
      <c r="P12" s="145"/>
      <c r="Q12" s="182"/>
    </row>
    <row r="13" spans="1:17" s="14" customFormat="1" ht="24" customHeight="1" thickBot="1">
      <c r="A13" s="528"/>
      <c r="B13" s="532" t="s">
        <v>87</v>
      </c>
      <c r="C13" s="147"/>
      <c r="D13" s="110"/>
      <c r="E13" s="110"/>
      <c r="F13" s="110"/>
      <c r="G13" s="111"/>
      <c r="H13" s="111"/>
      <c r="I13" s="111"/>
      <c r="J13" s="110"/>
      <c r="K13" s="111"/>
      <c r="L13" s="111"/>
      <c r="M13" s="112">
        <f>PRODUCT(F13:L13)</f>
        <v>0</v>
      </c>
      <c r="N13" s="112"/>
      <c r="O13" s="113">
        <f t="shared" si="0"/>
        <v>0</v>
      </c>
      <c r="P13" s="114"/>
      <c r="Q13" s="157"/>
    </row>
    <row r="14" spans="1:17" s="14" customFormat="1" ht="24" customHeight="1" thickBot="1">
      <c r="A14" s="528"/>
      <c r="B14" s="533"/>
      <c r="C14" s="534" t="s">
        <v>114</v>
      </c>
      <c r="D14" s="534"/>
      <c r="E14" s="534"/>
      <c r="F14" s="534"/>
      <c r="G14" s="534"/>
      <c r="H14" s="534"/>
      <c r="I14" s="534"/>
      <c r="J14" s="534"/>
      <c r="K14" s="534"/>
      <c r="L14" s="535"/>
      <c r="M14" s="109">
        <f>SUM(M13:M13)</f>
        <v>0</v>
      </c>
      <c r="N14" s="109">
        <f>SUM(N13:N13)</f>
        <v>0</v>
      </c>
      <c r="O14" s="109">
        <f t="shared" si="0"/>
        <v>0</v>
      </c>
      <c r="P14" s="145"/>
      <c r="Q14" s="182"/>
    </row>
    <row r="15" spans="1:17" s="14" customFormat="1" ht="24" customHeight="1" thickBot="1">
      <c r="A15" s="528"/>
      <c r="B15" s="532" t="s">
        <v>95</v>
      </c>
      <c r="C15" s="148" t="s">
        <v>315</v>
      </c>
      <c r="D15" s="115" t="s">
        <v>311</v>
      </c>
      <c r="E15" s="115" t="s">
        <v>316</v>
      </c>
      <c r="F15" s="116">
        <v>1</v>
      </c>
      <c r="G15" s="117" t="s">
        <v>317</v>
      </c>
      <c r="H15" s="117">
        <v>2</v>
      </c>
      <c r="I15" s="118" t="s">
        <v>84</v>
      </c>
      <c r="J15" s="119"/>
      <c r="K15" s="118"/>
      <c r="L15" s="120">
        <v>35000</v>
      </c>
      <c r="M15" s="121">
        <f>PRODUCT(F15:L15)</f>
        <v>70000</v>
      </c>
      <c r="N15" s="121"/>
      <c r="O15" s="122">
        <f t="shared" si="0"/>
        <v>70000</v>
      </c>
      <c r="P15" s="123"/>
      <c r="Q15" s="155"/>
    </row>
    <row r="16" spans="1:17" s="14" customFormat="1" ht="24" customHeight="1" thickBot="1">
      <c r="A16" s="528"/>
      <c r="B16" s="532"/>
      <c r="C16" s="149" t="s">
        <v>318</v>
      </c>
      <c r="D16" s="124" t="s">
        <v>319</v>
      </c>
      <c r="E16" s="124" t="s">
        <v>320</v>
      </c>
      <c r="F16" s="102">
        <v>1</v>
      </c>
      <c r="G16" s="103" t="s">
        <v>86</v>
      </c>
      <c r="H16" s="103">
        <v>4</v>
      </c>
      <c r="I16" s="125" t="s">
        <v>85</v>
      </c>
      <c r="J16" s="126"/>
      <c r="K16" s="125"/>
      <c r="L16" s="105">
        <v>10400</v>
      </c>
      <c r="M16" s="106">
        <f>PRODUCT(F16:L16)</f>
        <v>41600</v>
      </c>
      <c r="N16" s="106"/>
      <c r="O16" s="107">
        <f t="shared" si="0"/>
        <v>41600</v>
      </c>
      <c r="P16" s="108"/>
      <c r="Q16" s="156"/>
    </row>
    <row r="17" spans="1:17" s="14" customFormat="1" ht="24" customHeight="1" thickBot="1">
      <c r="A17" s="528"/>
      <c r="B17" s="533"/>
      <c r="C17" s="534" t="s">
        <v>115</v>
      </c>
      <c r="D17" s="534"/>
      <c r="E17" s="534"/>
      <c r="F17" s="534"/>
      <c r="G17" s="534"/>
      <c r="H17" s="534"/>
      <c r="I17" s="534"/>
      <c r="J17" s="534"/>
      <c r="K17" s="534"/>
      <c r="L17" s="535"/>
      <c r="M17" s="109">
        <f>SUM(M15:M16)</f>
        <v>111600</v>
      </c>
      <c r="N17" s="109">
        <f>SUM(N15:N16)</f>
        <v>0</v>
      </c>
      <c r="O17" s="109">
        <f t="shared" si="0"/>
        <v>111600</v>
      </c>
      <c r="P17" s="145"/>
      <c r="Q17" s="182"/>
    </row>
    <row r="18" spans="1:17" s="14" customFormat="1" ht="141.6" customHeight="1" thickBot="1">
      <c r="A18" s="528"/>
      <c r="B18" s="532" t="s">
        <v>88</v>
      </c>
      <c r="C18" s="148" t="s">
        <v>321</v>
      </c>
      <c r="D18" s="116" t="s">
        <v>322</v>
      </c>
      <c r="E18" s="115" t="s">
        <v>323</v>
      </c>
      <c r="F18" s="116">
        <v>1</v>
      </c>
      <c r="G18" s="117" t="s">
        <v>317</v>
      </c>
      <c r="H18" s="117">
        <v>1</v>
      </c>
      <c r="I18" s="118" t="s">
        <v>84</v>
      </c>
      <c r="J18" s="116"/>
      <c r="K18" s="127"/>
      <c r="L18" s="120">
        <v>40000</v>
      </c>
      <c r="M18" s="121">
        <f>PRODUCT(F18:L18)</f>
        <v>40000</v>
      </c>
      <c r="N18" s="121">
        <v>1100</v>
      </c>
      <c r="O18" s="122">
        <f t="shared" si="0"/>
        <v>38900</v>
      </c>
      <c r="P18" s="123"/>
      <c r="Q18" s="158" t="s">
        <v>324</v>
      </c>
    </row>
    <row r="19" spans="1:17" s="14" customFormat="1" ht="99.6" customHeight="1" thickBot="1">
      <c r="A19" s="528"/>
      <c r="B19" s="532"/>
      <c r="C19" s="150" t="s">
        <v>325</v>
      </c>
      <c r="D19" s="89" t="s">
        <v>326</v>
      </c>
      <c r="E19" s="94" t="s">
        <v>327</v>
      </c>
      <c r="F19" s="89">
        <v>2</v>
      </c>
      <c r="G19" s="90" t="s">
        <v>317</v>
      </c>
      <c r="H19" s="90">
        <v>2</v>
      </c>
      <c r="I19" s="95" t="s">
        <v>84</v>
      </c>
      <c r="J19" s="96"/>
      <c r="K19" s="97"/>
      <c r="L19" s="93">
        <v>30000</v>
      </c>
      <c r="M19" s="91">
        <f>PRODUCT(F19:L19)</f>
        <v>120000</v>
      </c>
      <c r="N19" s="91">
        <v>5000</v>
      </c>
      <c r="O19" s="101">
        <f t="shared" si="0"/>
        <v>115000</v>
      </c>
      <c r="P19" s="92"/>
      <c r="Q19" s="159" t="s">
        <v>328</v>
      </c>
    </row>
    <row r="20" spans="1:17" s="14" customFormat="1" ht="99.6" customHeight="1" thickBot="1">
      <c r="A20" s="528"/>
      <c r="B20" s="532"/>
      <c r="C20" s="149" t="s">
        <v>329</v>
      </c>
      <c r="D20" s="102" t="s">
        <v>311</v>
      </c>
      <c r="E20" s="124" t="s">
        <v>330</v>
      </c>
      <c r="F20" s="102">
        <v>1</v>
      </c>
      <c r="G20" s="103" t="s">
        <v>317</v>
      </c>
      <c r="H20" s="103">
        <v>1</v>
      </c>
      <c r="I20" s="125" t="s">
        <v>84</v>
      </c>
      <c r="J20" s="128"/>
      <c r="K20" s="129"/>
      <c r="L20" s="105">
        <v>170000</v>
      </c>
      <c r="M20" s="106">
        <f>PRODUCT(F20:L20)</f>
        <v>170000</v>
      </c>
      <c r="N20" s="106"/>
      <c r="O20" s="107">
        <f t="shared" si="0"/>
        <v>170000</v>
      </c>
      <c r="P20" s="108"/>
      <c r="Q20" s="160" t="s">
        <v>331</v>
      </c>
    </row>
    <row r="21" spans="1:17" s="14" customFormat="1" ht="24" customHeight="1" thickBot="1">
      <c r="A21" s="528"/>
      <c r="B21" s="533"/>
      <c r="C21" s="534" t="s">
        <v>116</v>
      </c>
      <c r="D21" s="534"/>
      <c r="E21" s="534"/>
      <c r="F21" s="534"/>
      <c r="G21" s="534"/>
      <c r="H21" s="534"/>
      <c r="I21" s="534"/>
      <c r="J21" s="534"/>
      <c r="K21" s="534"/>
      <c r="L21" s="535"/>
      <c r="M21" s="109">
        <f>SUM(M18:M20)</f>
        <v>330000</v>
      </c>
      <c r="N21" s="109">
        <f>SUM(N18:N20)</f>
        <v>6100</v>
      </c>
      <c r="O21" s="109">
        <f t="shared" si="0"/>
        <v>323900</v>
      </c>
      <c r="P21" s="145"/>
      <c r="Q21" s="182"/>
    </row>
    <row r="22" spans="1:17" s="14" customFormat="1" ht="24" customHeight="1" thickBot="1">
      <c r="A22" s="528"/>
      <c r="B22" s="532" t="s">
        <v>123</v>
      </c>
      <c r="C22" s="148" t="s">
        <v>332</v>
      </c>
      <c r="D22" s="116" t="s">
        <v>311</v>
      </c>
      <c r="E22" s="116" t="s">
        <v>333</v>
      </c>
      <c r="F22" s="116">
        <v>8</v>
      </c>
      <c r="G22" s="118" t="s">
        <v>85</v>
      </c>
      <c r="H22" s="117">
        <v>1</v>
      </c>
      <c r="I22" s="117" t="s">
        <v>317</v>
      </c>
      <c r="J22" s="314"/>
      <c r="K22" s="315"/>
      <c r="L22" s="120">
        <v>5000</v>
      </c>
      <c r="M22" s="121">
        <f>PRODUCT(F22:L22)</f>
        <v>40000</v>
      </c>
      <c r="N22" s="121"/>
      <c r="O22" s="122">
        <f t="shared" si="0"/>
        <v>40000</v>
      </c>
      <c r="P22" s="123"/>
      <c r="Q22" s="155"/>
    </row>
    <row r="23" spans="1:17" s="14" customFormat="1" ht="24" customHeight="1" thickBot="1">
      <c r="A23" s="528"/>
      <c r="B23" s="532"/>
      <c r="C23" s="149" t="s">
        <v>334</v>
      </c>
      <c r="D23" s="102" t="s">
        <v>311</v>
      </c>
      <c r="E23" s="102" t="s">
        <v>335</v>
      </c>
      <c r="F23" s="102">
        <v>8</v>
      </c>
      <c r="G23" s="125" t="s">
        <v>85</v>
      </c>
      <c r="H23" s="103">
        <v>1</v>
      </c>
      <c r="I23" s="103" t="s">
        <v>317</v>
      </c>
      <c r="J23" s="128"/>
      <c r="K23" s="129"/>
      <c r="L23" s="105">
        <v>1000</v>
      </c>
      <c r="M23" s="106">
        <f>PRODUCT(F23:L23)</f>
        <v>8000</v>
      </c>
      <c r="N23" s="106"/>
      <c r="O23" s="107">
        <f t="shared" si="0"/>
        <v>8000</v>
      </c>
      <c r="P23" s="108"/>
      <c r="Q23" s="156"/>
    </row>
    <row r="24" spans="1:17" s="14" customFormat="1" ht="24" customHeight="1" thickBot="1">
      <c r="A24" s="528"/>
      <c r="B24" s="533"/>
      <c r="C24" s="534" t="s">
        <v>117</v>
      </c>
      <c r="D24" s="534"/>
      <c r="E24" s="534"/>
      <c r="F24" s="534"/>
      <c r="G24" s="534"/>
      <c r="H24" s="534"/>
      <c r="I24" s="534"/>
      <c r="J24" s="534"/>
      <c r="K24" s="534"/>
      <c r="L24" s="535"/>
      <c r="M24" s="109">
        <f>SUM(M22:M23)</f>
        <v>48000</v>
      </c>
      <c r="N24" s="109">
        <f>SUM(N22:N23)</f>
        <v>0</v>
      </c>
      <c r="O24" s="109">
        <f t="shared" si="0"/>
        <v>48000</v>
      </c>
      <c r="P24" s="145"/>
      <c r="Q24" s="182"/>
    </row>
    <row r="25" spans="1:17" s="14" customFormat="1" ht="24" customHeight="1" thickBot="1">
      <c r="A25" s="528"/>
      <c r="B25" s="532" t="s">
        <v>89</v>
      </c>
      <c r="C25" s="151" t="s">
        <v>336</v>
      </c>
      <c r="D25" s="130" t="s">
        <v>337</v>
      </c>
      <c r="E25" s="130" t="s">
        <v>338</v>
      </c>
      <c r="F25" s="130">
        <v>200</v>
      </c>
      <c r="G25" s="131" t="s">
        <v>339</v>
      </c>
      <c r="H25" s="132"/>
      <c r="I25" s="133"/>
      <c r="J25" s="134"/>
      <c r="K25" s="133"/>
      <c r="L25" s="135">
        <v>200</v>
      </c>
      <c r="M25" s="136">
        <f>PRODUCT(F25:L25)</f>
        <v>40000</v>
      </c>
      <c r="N25" s="136"/>
      <c r="O25" s="137">
        <f t="shared" si="0"/>
        <v>40000</v>
      </c>
      <c r="P25" s="138"/>
      <c r="Q25" s="161"/>
    </row>
    <row r="26" spans="1:17" s="14" customFormat="1" ht="24" customHeight="1" thickBot="1">
      <c r="A26" s="528"/>
      <c r="B26" s="533"/>
      <c r="C26" s="534" t="s">
        <v>118</v>
      </c>
      <c r="D26" s="534"/>
      <c r="E26" s="534"/>
      <c r="F26" s="534"/>
      <c r="G26" s="534"/>
      <c r="H26" s="534"/>
      <c r="I26" s="534"/>
      <c r="J26" s="534"/>
      <c r="K26" s="534"/>
      <c r="L26" s="535"/>
      <c r="M26" s="109">
        <f>SUM(M25:M25)</f>
        <v>40000</v>
      </c>
      <c r="N26" s="109">
        <f>SUM(N25:N25)</f>
        <v>0</v>
      </c>
      <c r="O26" s="109">
        <f t="shared" si="0"/>
        <v>40000</v>
      </c>
      <c r="P26" s="145"/>
      <c r="Q26" s="182"/>
    </row>
    <row r="27" spans="1:17" s="14" customFormat="1" ht="24" customHeight="1" thickBot="1">
      <c r="A27" s="528"/>
      <c r="B27" s="532" t="s">
        <v>96</v>
      </c>
      <c r="C27" s="151" t="s">
        <v>340</v>
      </c>
      <c r="D27" s="130" t="s">
        <v>337</v>
      </c>
      <c r="E27" s="130" t="s">
        <v>341</v>
      </c>
      <c r="F27" s="130">
        <v>1</v>
      </c>
      <c r="G27" s="131" t="s">
        <v>104</v>
      </c>
      <c r="H27" s="132"/>
      <c r="I27" s="133"/>
      <c r="J27" s="134"/>
      <c r="K27" s="133"/>
      <c r="L27" s="135">
        <v>500000</v>
      </c>
      <c r="M27" s="136">
        <f>PRODUCT(F27:L27)</f>
        <v>500000</v>
      </c>
      <c r="N27" s="136"/>
      <c r="O27" s="137">
        <f t="shared" si="0"/>
        <v>500000</v>
      </c>
      <c r="P27" s="138"/>
      <c r="Q27" s="162"/>
    </row>
    <row r="28" spans="1:17" s="14" customFormat="1" ht="24" customHeight="1" thickBot="1">
      <c r="A28" s="528"/>
      <c r="B28" s="533"/>
      <c r="C28" s="534" t="s">
        <v>119</v>
      </c>
      <c r="D28" s="534"/>
      <c r="E28" s="534"/>
      <c r="F28" s="534"/>
      <c r="G28" s="534"/>
      <c r="H28" s="534"/>
      <c r="I28" s="534"/>
      <c r="J28" s="534"/>
      <c r="K28" s="534"/>
      <c r="L28" s="535"/>
      <c r="M28" s="109">
        <f>SUM(M27:M27)</f>
        <v>500000</v>
      </c>
      <c r="N28" s="109">
        <f>SUM(N27:N27)</f>
        <v>0</v>
      </c>
      <c r="O28" s="109">
        <f t="shared" si="0"/>
        <v>500000</v>
      </c>
      <c r="P28" s="145"/>
      <c r="Q28" s="182"/>
    </row>
    <row r="29" spans="1:17" s="14" customFormat="1" ht="24" customHeight="1" thickBot="1">
      <c r="A29" s="528"/>
      <c r="B29" s="532" t="s">
        <v>97</v>
      </c>
      <c r="C29" s="151" t="s">
        <v>342</v>
      </c>
      <c r="D29" s="139" t="s">
        <v>337</v>
      </c>
      <c r="E29" s="139" t="s">
        <v>342</v>
      </c>
      <c r="F29" s="140">
        <v>1</v>
      </c>
      <c r="G29" s="141" t="s">
        <v>104</v>
      </c>
      <c r="H29" s="142"/>
      <c r="I29" s="142"/>
      <c r="J29" s="143"/>
      <c r="K29" s="142"/>
      <c r="L29" s="144">
        <v>480000</v>
      </c>
      <c r="M29" s="136">
        <f>PRODUCT(F29:L29)</f>
        <v>480000</v>
      </c>
      <c r="N29" s="136">
        <v>0</v>
      </c>
      <c r="O29" s="137">
        <f t="shared" si="0"/>
        <v>480000</v>
      </c>
      <c r="P29" s="138"/>
      <c r="Q29" s="162" t="s">
        <v>343</v>
      </c>
    </row>
    <row r="30" spans="1:17" s="14" customFormat="1" ht="24" customHeight="1" thickBot="1">
      <c r="A30" s="528"/>
      <c r="B30" s="533"/>
      <c r="C30" s="534" t="s">
        <v>120</v>
      </c>
      <c r="D30" s="534"/>
      <c r="E30" s="534"/>
      <c r="F30" s="534"/>
      <c r="G30" s="534"/>
      <c r="H30" s="534"/>
      <c r="I30" s="534"/>
      <c r="J30" s="534"/>
      <c r="K30" s="534"/>
      <c r="L30" s="535"/>
      <c r="M30" s="109">
        <f>SUM(M29:M29)</f>
        <v>480000</v>
      </c>
      <c r="N30" s="109">
        <f>SUM(N29:N29)</f>
        <v>0</v>
      </c>
      <c r="O30" s="109">
        <f t="shared" si="0"/>
        <v>480000</v>
      </c>
      <c r="P30" s="145"/>
      <c r="Q30" s="182"/>
    </row>
    <row r="31" spans="1:17" s="14" customFormat="1" ht="24" customHeight="1" thickBot="1">
      <c r="A31" s="528"/>
      <c r="B31" s="532" t="s">
        <v>90</v>
      </c>
      <c r="C31" s="148" t="s">
        <v>344</v>
      </c>
      <c r="D31" s="116" t="s">
        <v>337</v>
      </c>
      <c r="E31" s="116" t="s">
        <v>345</v>
      </c>
      <c r="F31" s="116">
        <v>1</v>
      </c>
      <c r="G31" s="117" t="s">
        <v>104</v>
      </c>
      <c r="H31" s="316"/>
      <c r="I31" s="315"/>
      <c r="J31" s="314"/>
      <c r="K31" s="315"/>
      <c r="L31" s="120">
        <v>240000</v>
      </c>
      <c r="M31" s="121">
        <f>PRODUCT(F31:L31)</f>
        <v>240000</v>
      </c>
      <c r="N31" s="121"/>
      <c r="O31" s="122">
        <f t="shared" si="0"/>
        <v>240000</v>
      </c>
      <c r="P31" s="123"/>
      <c r="Q31" s="158" t="s">
        <v>346</v>
      </c>
    </row>
    <row r="32" spans="1:17" s="14" customFormat="1" ht="24" customHeight="1" thickBot="1">
      <c r="A32" s="528"/>
      <c r="B32" s="532"/>
      <c r="C32" s="150" t="s">
        <v>105</v>
      </c>
      <c r="D32" s="89" t="s">
        <v>347</v>
      </c>
      <c r="E32" s="89" t="s">
        <v>105</v>
      </c>
      <c r="F32" s="89">
        <v>1</v>
      </c>
      <c r="G32" s="90" t="s">
        <v>104</v>
      </c>
      <c r="H32" s="98"/>
      <c r="I32" s="97"/>
      <c r="J32" s="96"/>
      <c r="K32" s="97"/>
      <c r="L32" s="93">
        <v>50000</v>
      </c>
      <c r="M32" s="91">
        <f>PRODUCT(F32:L32)</f>
        <v>50000</v>
      </c>
      <c r="N32" s="91"/>
      <c r="O32" s="101">
        <f t="shared" si="0"/>
        <v>50000</v>
      </c>
      <c r="P32" s="92"/>
      <c r="Q32" s="159" t="s">
        <v>348</v>
      </c>
    </row>
    <row r="33" spans="1:17" s="14" customFormat="1" ht="24" customHeight="1" thickBot="1">
      <c r="A33" s="528"/>
      <c r="B33" s="532"/>
      <c r="C33" s="149" t="s">
        <v>349</v>
      </c>
      <c r="D33" s="102" t="s">
        <v>350</v>
      </c>
      <c r="E33" s="102" t="s">
        <v>351</v>
      </c>
      <c r="F33" s="102">
        <v>8</v>
      </c>
      <c r="G33" s="103" t="s">
        <v>352</v>
      </c>
      <c r="H33" s="103">
        <v>2</v>
      </c>
      <c r="I33" s="103" t="s">
        <v>317</v>
      </c>
      <c r="J33" s="128"/>
      <c r="K33" s="129"/>
      <c r="L33" s="105">
        <v>150</v>
      </c>
      <c r="M33" s="106">
        <f>PRODUCT(F33:L33)</f>
        <v>2400</v>
      </c>
      <c r="N33" s="106"/>
      <c r="O33" s="107">
        <f t="shared" si="0"/>
        <v>2400</v>
      </c>
      <c r="P33" s="108"/>
      <c r="Q33" s="156"/>
    </row>
    <row r="34" spans="1:17" s="14" customFormat="1" ht="24" customHeight="1" thickBot="1">
      <c r="A34" s="528"/>
      <c r="B34" s="536"/>
      <c r="C34" s="537" t="s">
        <v>121</v>
      </c>
      <c r="D34" s="537"/>
      <c r="E34" s="537"/>
      <c r="F34" s="537"/>
      <c r="G34" s="537"/>
      <c r="H34" s="537"/>
      <c r="I34" s="537"/>
      <c r="J34" s="537"/>
      <c r="K34" s="537"/>
      <c r="L34" s="538"/>
      <c r="M34" s="179">
        <f>SUM(M31:M33)</f>
        <v>292400</v>
      </c>
      <c r="N34" s="179">
        <f>SUM(N31:N33)</f>
        <v>0</v>
      </c>
      <c r="O34" s="179">
        <f t="shared" si="0"/>
        <v>292400</v>
      </c>
      <c r="P34" s="145"/>
      <c r="Q34" s="182"/>
    </row>
    <row r="35" spans="1:17" ht="24" customHeight="1" thickBot="1">
      <c r="A35" s="528"/>
      <c r="B35" s="518" t="s">
        <v>128</v>
      </c>
      <c r="C35" s="519"/>
      <c r="D35" s="519"/>
      <c r="E35" s="519"/>
      <c r="F35" s="519"/>
      <c r="G35" s="519"/>
      <c r="H35" s="519"/>
      <c r="I35" s="519"/>
      <c r="J35" s="519"/>
      <c r="K35" s="519"/>
      <c r="L35" s="520"/>
      <c r="M35" s="180">
        <f>M12+M14+M17+M21+M24+M26+M28+M30+M34</f>
        <v>2218000</v>
      </c>
      <c r="N35" s="180">
        <f>N12+N14+N17+N21+N24+N26+N28+N30+N34</f>
        <v>6100</v>
      </c>
      <c r="O35" s="181">
        <f t="shared" si="0"/>
        <v>2211900</v>
      </c>
      <c r="P35" s="145"/>
      <c r="Q35" s="182"/>
    </row>
    <row r="36" spans="1:17" ht="24" customHeight="1" thickBot="1">
      <c r="A36" s="528"/>
      <c r="B36" s="518" t="s">
        <v>129</v>
      </c>
      <c r="C36" s="519"/>
      <c r="D36" s="519"/>
      <c r="E36" s="519"/>
      <c r="F36" s="519"/>
      <c r="G36" s="519"/>
      <c r="H36" s="519"/>
      <c r="I36" s="519"/>
      <c r="J36" s="519"/>
      <c r="K36" s="519"/>
      <c r="L36" s="520"/>
      <c r="M36" s="183"/>
      <c r="N36" s="183"/>
      <c r="O36" s="181">
        <f>SUMIF(P10:P33,"○",M10:M33)</f>
        <v>416000</v>
      </c>
      <c r="P36" s="145"/>
      <c r="Q36" s="182"/>
    </row>
    <row r="37" spans="1:17" ht="24" customHeight="1" thickBot="1">
      <c r="A37" s="528"/>
      <c r="B37" s="518" t="s">
        <v>130</v>
      </c>
      <c r="C37" s="519"/>
      <c r="D37" s="519"/>
      <c r="E37" s="519"/>
      <c r="F37" s="519"/>
      <c r="G37" s="519"/>
      <c r="H37" s="519"/>
      <c r="I37" s="519"/>
      <c r="J37" s="519"/>
      <c r="K37" s="519"/>
      <c r="L37" s="520"/>
      <c r="M37" s="183"/>
      <c r="N37" s="183"/>
      <c r="O37" s="181">
        <f>IF(Q4="ア",M35-ROUNDDOWN((M35-O36)*10/110,0),M35)</f>
        <v>2054182</v>
      </c>
      <c r="P37" s="145"/>
      <c r="Q37" s="182"/>
    </row>
    <row r="38" spans="1:17" s="12" customFormat="1" ht="24" customHeight="1" thickBot="1">
      <c r="A38" s="521" t="s">
        <v>112</v>
      </c>
      <c r="B38" s="522" t="s">
        <v>83</v>
      </c>
      <c r="C38" s="166"/>
      <c r="D38" s="167"/>
      <c r="E38" s="167"/>
      <c r="F38" s="167"/>
      <c r="G38" s="168" t="s">
        <v>84</v>
      </c>
      <c r="H38" s="168"/>
      <c r="I38" s="168" t="s">
        <v>85</v>
      </c>
      <c r="J38" s="169"/>
      <c r="K38" s="168" t="s">
        <v>86</v>
      </c>
      <c r="L38" s="167"/>
      <c r="M38" s="170">
        <f>PRODUCT(F38:L38)</f>
        <v>0</v>
      </c>
      <c r="N38" s="170"/>
      <c r="O38" s="171">
        <f t="shared" ref="O38:O48" si="1">M38-N38</f>
        <v>0</v>
      </c>
      <c r="P38" s="172"/>
      <c r="Q38" s="173"/>
    </row>
    <row r="39" spans="1:17" s="12" customFormat="1" ht="24" customHeight="1" thickBot="1">
      <c r="A39" s="521"/>
      <c r="B39" s="523"/>
      <c r="C39" s="524" t="s">
        <v>113</v>
      </c>
      <c r="D39" s="524"/>
      <c r="E39" s="524"/>
      <c r="F39" s="524"/>
      <c r="G39" s="524"/>
      <c r="H39" s="524"/>
      <c r="I39" s="524"/>
      <c r="J39" s="524"/>
      <c r="K39" s="524"/>
      <c r="L39" s="525"/>
      <c r="M39" s="178">
        <f>SUM(M38:M38)</f>
        <v>0</v>
      </c>
      <c r="N39" s="178">
        <f>SUM(N38:N38)</f>
        <v>0</v>
      </c>
      <c r="O39" s="178">
        <f t="shared" si="1"/>
        <v>0</v>
      </c>
      <c r="P39" s="184"/>
      <c r="Q39" s="185"/>
    </row>
    <row r="40" spans="1:17" s="12" customFormat="1" ht="24" customHeight="1" thickBot="1">
      <c r="A40" s="521"/>
      <c r="B40" s="526" t="s">
        <v>177</v>
      </c>
      <c r="C40" s="174"/>
      <c r="D40" s="110"/>
      <c r="E40" s="110"/>
      <c r="F40" s="110"/>
      <c r="G40" s="110"/>
      <c r="H40" s="110"/>
      <c r="I40" s="110"/>
      <c r="J40" s="110"/>
      <c r="K40" s="110"/>
      <c r="L40" s="110"/>
      <c r="M40" s="112">
        <f>PRODUCT(F40:L40)</f>
        <v>0</v>
      </c>
      <c r="N40" s="112"/>
      <c r="O40" s="175">
        <f t="shared" si="1"/>
        <v>0</v>
      </c>
      <c r="P40" s="114"/>
      <c r="Q40" s="176"/>
    </row>
    <row r="41" spans="1:17" ht="24" customHeight="1" thickBot="1">
      <c r="A41" s="521"/>
      <c r="B41" s="523"/>
      <c r="C41" s="524" t="s">
        <v>114</v>
      </c>
      <c r="D41" s="524"/>
      <c r="E41" s="524"/>
      <c r="F41" s="524"/>
      <c r="G41" s="524"/>
      <c r="H41" s="524"/>
      <c r="I41" s="524"/>
      <c r="J41" s="524"/>
      <c r="K41" s="524"/>
      <c r="L41" s="525"/>
      <c r="M41" s="178">
        <f>SUM(M40:M40)</f>
        <v>0</v>
      </c>
      <c r="N41" s="178">
        <f>SUM(N40:N40)</f>
        <v>0</v>
      </c>
      <c r="O41" s="178">
        <f t="shared" si="1"/>
        <v>0</v>
      </c>
      <c r="P41" s="184"/>
      <c r="Q41" s="185"/>
    </row>
    <row r="42" spans="1:17" ht="24" customHeight="1" thickBot="1">
      <c r="A42" s="521"/>
      <c r="B42" s="526" t="s">
        <v>88</v>
      </c>
      <c r="C42" s="147"/>
      <c r="D42" s="110"/>
      <c r="E42" s="110"/>
      <c r="F42" s="110"/>
      <c r="G42" s="110"/>
      <c r="H42" s="110"/>
      <c r="I42" s="110"/>
      <c r="J42" s="110"/>
      <c r="K42" s="110"/>
      <c r="L42" s="110"/>
      <c r="M42" s="112">
        <f>PRODUCT(F42:L42)</f>
        <v>0</v>
      </c>
      <c r="N42" s="112"/>
      <c r="O42" s="175">
        <f t="shared" si="1"/>
        <v>0</v>
      </c>
      <c r="P42" s="114"/>
      <c r="Q42" s="157"/>
    </row>
    <row r="43" spans="1:17" ht="24" customHeight="1" thickBot="1">
      <c r="A43" s="521"/>
      <c r="B43" s="523"/>
      <c r="C43" s="524" t="s">
        <v>116</v>
      </c>
      <c r="D43" s="524"/>
      <c r="E43" s="524"/>
      <c r="F43" s="524"/>
      <c r="G43" s="524"/>
      <c r="H43" s="524"/>
      <c r="I43" s="524"/>
      <c r="J43" s="524"/>
      <c r="K43" s="524"/>
      <c r="L43" s="525"/>
      <c r="M43" s="178">
        <f>SUM(M42:M42)</f>
        <v>0</v>
      </c>
      <c r="N43" s="178">
        <f>SUM(N42:N42)</f>
        <v>0</v>
      </c>
      <c r="O43" s="178">
        <f t="shared" si="1"/>
        <v>0</v>
      </c>
      <c r="P43" s="184"/>
      <c r="Q43" s="185"/>
    </row>
    <row r="44" spans="1:17" ht="24" customHeight="1" thickBot="1">
      <c r="A44" s="521"/>
      <c r="B44" s="526" t="s">
        <v>89</v>
      </c>
      <c r="C44" s="151" t="s">
        <v>106</v>
      </c>
      <c r="D44" s="130" t="s">
        <v>353</v>
      </c>
      <c r="E44" s="130" t="s">
        <v>107</v>
      </c>
      <c r="F44" s="130">
        <v>2</v>
      </c>
      <c r="G44" s="136" t="s">
        <v>108</v>
      </c>
      <c r="H44" s="136"/>
      <c r="I44" s="130"/>
      <c r="J44" s="130"/>
      <c r="K44" s="130"/>
      <c r="L44" s="130">
        <v>700</v>
      </c>
      <c r="M44" s="136">
        <f>PRODUCT(F44:L44)</f>
        <v>1400</v>
      </c>
      <c r="N44" s="136"/>
      <c r="O44" s="177">
        <f t="shared" si="1"/>
        <v>1400</v>
      </c>
      <c r="P44" s="138"/>
      <c r="Q44" s="161"/>
    </row>
    <row r="45" spans="1:17" ht="24" customHeight="1" thickBot="1">
      <c r="A45" s="521"/>
      <c r="B45" s="523"/>
      <c r="C45" s="524" t="s">
        <v>118</v>
      </c>
      <c r="D45" s="524"/>
      <c r="E45" s="524"/>
      <c r="F45" s="524"/>
      <c r="G45" s="524"/>
      <c r="H45" s="524"/>
      <c r="I45" s="524"/>
      <c r="J45" s="524"/>
      <c r="K45" s="524"/>
      <c r="L45" s="525"/>
      <c r="M45" s="178">
        <f>SUM(M44:M44)</f>
        <v>1400</v>
      </c>
      <c r="N45" s="178">
        <f>SUM(N44:N44)</f>
        <v>0</v>
      </c>
      <c r="O45" s="178">
        <f t="shared" si="1"/>
        <v>1400</v>
      </c>
      <c r="P45" s="184"/>
      <c r="Q45" s="185"/>
    </row>
    <row r="46" spans="1:17" ht="24" customHeight="1" thickBot="1">
      <c r="A46" s="521"/>
      <c r="B46" s="526" t="s">
        <v>90</v>
      </c>
      <c r="C46" s="147"/>
      <c r="D46" s="110"/>
      <c r="E46" s="110"/>
      <c r="F46" s="110"/>
      <c r="G46" s="110"/>
      <c r="H46" s="110"/>
      <c r="I46" s="110"/>
      <c r="J46" s="110"/>
      <c r="K46" s="110"/>
      <c r="L46" s="110"/>
      <c r="M46" s="112">
        <f>PRODUCT(F46:L46)</f>
        <v>0</v>
      </c>
      <c r="N46" s="112"/>
      <c r="O46" s="175">
        <f t="shared" si="1"/>
        <v>0</v>
      </c>
      <c r="P46" s="114"/>
      <c r="Q46" s="176"/>
    </row>
    <row r="47" spans="1:17" ht="24" customHeight="1" thickBot="1">
      <c r="A47" s="521"/>
      <c r="B47" s="529"/>
      <c r="C47" s="530" t="s">
        <v>121</v>
      </c>
      <c r="D47" s="530"/>
      <c r="E47" s="530"/>
      <c r="F47" s="530"/>
      <c r="G47" s="530"/>
      <c r="H47" s="530"/>
      <c r="I47" s="530"/>
      <c r="J47" s="530"/>
      <c r="K47" s="530"/>
      <c r="L47" s="531"/>
      <c r="M47" s="171">
        <f>SUM(M46:M46)</f>
        <v>0</v>
      </c>
      <c r="N47" s="171">
        <f>SUM(N46:N46)</f>
        <v>0</v>
      </c>
      <c r="O47" s="171">
        <f t="shared" si="1"/>
        <v>0</v>
      </c>
      <c r="P47" s="186"/>
      <c r="Q47" s="187"/>
    </row>
    <row r="48" spans="1:17" ht="24" customHeight="1" thickBot="1">
      <c r="A48" s="521"/>
      <c r="B48" s="504" t="s">
        <v>131</v>
      </c>
      <c r="C48" s="505"/>
      <c r="D48" s="505"/>
      <c r="E48" s="505"/>
      <c r="F48" s="505"/>
      <c r="G48" s="505"/>
      <c r="H48" s="505"/>
      <c r="I48" s="505"/>
      <c r="J48" s="505"/>
      <c r="K48" s="505"/>
      <c r="L48" s="506"/>
      <c r="M48" s="188">
        <f>M39+M41+M43+M45+M47</f>
        <v>1400</v>
      </c>
      <c r="N48" s="188">
        <f>N39+N41+N43+N45+N47</f>
        <v>0</v>
      </c>
      <c r="O48" s="189">
        <f t="shared" si="1"/>
        <v>1400</v>
      </c>
      <c r="P48" s="184"/>
      <c r="Q48" s="185"/>
    </row>
    <row r="49" spans="1:18" ht="24" customHeight="1" thickBot="1">
      <c r="A49" s="521"/>
      <c r="B49" s="504" t="s">
        <v>132</v>
      </c>
      <c r="C49" s="505"/>
      <c r="D49" s="505"/>
      <c r="E49" s="505"/>
      <c r="F49" s="505"/>
      <c r="G49" s="505"/>
      <c r="H49" s="505"/>
      <c r="I49" s="505"/>
      <c r="J49" s="505"/>
      <c r="K49" s="505"/>
      <c r="L49" s="506"/>
      <c r="M49" s="192"/>
      <c r="N49" s="192"/>
      <c r="O49" s="189">
        <f>SUMIF(P38:P46,"○",M38:M46)</f>
        <v>0</v>
      </c>
      <c r="P49" s="184"/>
      <c r="Q49" s="185"/>
    </row>
    <row r="50" spans="1:18" ht="24" customHeight="1" thickBot="1">
      <c r="A50" s="521"/>
      <c r="B50" s="507" t="s">
        <v>133</v>
      </c>
      <c r="C50" s="508"/>
      <c r="D50" s="508"/>
      <c r="E50" s="508"/>
      <c r="F50" s="508"/>
      <c r="G50" s="508"/>
      <c r="H50" s="508"/>
      <c r="I50" s="508"/>
      <c r="J50" s="508"/>
      <c r="K50" s="508"/>
      <c r="L50" s="509"/>
      <c r="M50" s="193"/>
      <c r="N50" s="193"/>
      <c r="O50" s="190">
        <f>IF(Q4="ア",M48-ROUNDDOWN((M48-O49)*10/110,0),M48)</f>
        <v>1273</v>
      </c>
      <c r="P50" s="186"/>
      <c r="Q50" s="187"/>
    </row>
    <row r="51" spans="1:18" ht="36" customHeight="1" thickTop="1" thickBot="1">
      <c r="A51" s="510" t="s">
        <v>213</v>
      </c>
      <c r="B51" s="511"/>
      <c r="C51" s="511"/>
      <c r="D51" s="511"/>
      <c r="E51" s="511"/>
      <c r="F51" s="511"/>
      <c r="G51" s="511"/>
      <c r="H51" s="511"/>
      <c r="I51" s="511"/>
      <c r="J51" s="511"/>
      <c r="K51" s="511"/>
      <c r="L51" s="512"/>
      <c r="M51" s="194"/>
      <c r="N51" s="194"/>
      <c r="O51" s="99">
        <f>O37+O50-(N35+N48)</f>
        <v>2049355</v>
      </c>
      <c r="P51" s="191"/>
      <c r="Q51" s="195"/>
    </row>
    <row r="52" spans="1:18" ht="36" customHeight="1" thickTop="1" thickBot="1">
      <c r="A52" s="513" t="s">
        <v>354</v>
      </c>
      <c r="B52" s="514"/>
      <c r="C52" s="514"/>
      <c r="D52" s="514"/>
      <c r="E52" s="514"/>
      <c r="F52" s="514"/>
      <c r="G52" s="514"/>
      <c r="H52" s="514"/>
      <c r="I52" s="514"/>
      <c r="J52" s="514"/>
      <c r="K52" s="514"/>
      <c r="L52" s="515"/>
      <c r="M52" s="317"/>
      <c r="N52" s="194"/>
      <c r="O52" s="99">
        <f>ROUNDDOWN(O51*O53,-3)</f>
        <v>2049000</v>
      </c>
      <c r="P52" s="318"/>
      <c r="Q52" s="319"/>
    </row>
    <row r="53" spans="1:18" ht="36" customHeight="1" thickTop="1" thickBot="1">
      <c r="A53" s="320"/>
      <c r="B53" s="321"/>
      <c r="C53" s="321"/>
      <c r="D53" s="321"/>
      <c r="E53" s="321"/>
      <c r="F53" s="321"/>
      <c r="G53" s="321"/>
      <c r="H53" s="321"/>
      <c r="I53" s="321"/>
      <c r="J53" s="321"/>
      <c r="K53" s="321"/>
      <c r="L53" s="321"/>
      <c r="M53" s="322"/>
      <c r="N53" s="323" t="s">
        <v>355</v>
      </c>
      <c r="O53" s="324">
        <v>1</v>
      </c>
      <c r="P53" s="325"/>
      <c r="Q53" s="326"/>
      <c r="R53" s="327"/>
    </row>
    <row r="54" spans="1:18" ht="96.6" customHeight="1" thickTop="1">
      <c r="A54" s="516" t="s">
        <v>196</v>
      </c>
      <c r="B54" s="516"/>
      <c r="C54" s="516"/>
      <c r="D54" s="516"/>
      <c r="E54" s="516"/>
      <c r="F54" s="516"/>
      <c r="G54" s="516"/>
      <c r="H54" s="516"/>
      <c r="I54" s="516"/>
      <c r="J54" s="516"/>
      <c r="K54" s="516"/>
      <c r="L54" s="516"/>
      <c r="M54" s="516"/>
      <c r="N54" s="517"/>
      <c r="O54" s="517"/>
      <c r="P54" s="516"/>
      <c r="Q54" s="516"/>
    </row>
    <row r="55" spans="1:18" ht="21.75" customHeight="1">
      <c r="O55" s="328"/>
    </row>
    <row r="56" spans="1:18" ht="21.75" hidden="1" customHeight="1">
      <c r="M56" s="329"/>
      <c r="N56" s="330" t="s">
        <v>356</v>
      </c>
      <c r="O56" s="330" t="s">
        <v>357</v>
      </c>
      <c r="P56" s="330" t="s">
        <v>358</v>
      </c>
      <c r="Q56" s="330" t="s">
        <v>223</v>
      </c>
    </row>
    <row r="57" spans="1:18" ht="21.75" hidden="1" customHeight="1">
      <c r="M57" s="331" t="s">
        <v>244</v>
      </c>
      <c r="N57" s="332">
        <v>1</v>
      </c>
      <c r="O57" s="332">
        <v>1</v>
      </c>
      <c r="P57" s="332">
        <v>1</v>
      </c>
      <c r="Q57" s="332">
        <v>1</v>
      </c>
    </row>
    <row r="58" spans="1:18" ht="21.75" hidden="1" customHeight="1">
      <c r="M58" s="331" t="s">
        <v>221</v>
      </c>
      <c r="N58" s="332">
        <v>1</v>
      </c>
      <c r="O58" s="332">
        <v>0.66666666666666663</v>
      </c>
      <c r="P58" s="332">
        <v>0.66666666666666663</v>
      </c>
      <c r="Q58" s="332">
        <v>1</v>
      </c>
    </row>
    <row r="59" spans="1:18" ht="21.75" hidden="1" customHeight="1">
      <c r="M59" s="331" t="s">
        <v>222</v>
      </c>
      <c r="N59" s="332">
        <v>1</v>
      </c>
      <c r="O59" s="332">
        <v>0.5</v>
      </c>
      <c r="P59" s="332">
        <v>0.5</v>
      </c>
      <c r="Q59" s="332">
        <v>1</v>
      </c>
    </row>
    <row r="60" spans="1:18" ht="21.75" hidden="1" customHeight="1">
      <c r="M60" s="333"/>
      <c r="N60" s="333"/>
      <c r="O60" s="333"/>
      <c r="P60" s="333"/>
      <c r="Q60" s="334"/>
    </row>
    <row r="61" spans="1:18" ht="21.75" hidden="1" customHeight="1">
      <c r="M61" s="333"/>
      <c r="N61" s="333"/>
      <c r="O61" s="333"/>
      <c r="P61" s="333"/>
      <c r="Q61" s="334"/>
    </row>
    <row r="62" spans="1:18" ht="21.75" hidden="1" customHeight="1">
      <c r="M62" s="333" t="e">
        <f>+'別紙4-1 収支計算書①'!#REF!</f>
        <v>#REF!</v>
      </c>
      <c r="N62" s="335"/>
      <c r="O62" s="333"/>
      <c r="P62" s="333"/>
      <c r="Q62" s="334"/>
    </row>
    <row r="63" spans="1:18" ht="21.75" hidden="1" customHeight="1">
      <c r="M63" s="503">
        <f>+'別紙4-1 収支計算書①'!$C$4</f>
        <v>0</v>
      </c>
      <c r="N63" s="503"/>
      <c r="O63" s="336" t="e">
        <f>+MATCH(M63,$N$56:$Q$56,0)</f>
        <v>#N/A</v>
      </c>
      <c r="P63" s="333"/>
      <c r="Q63" s="334"/>
    </row>
  </sheetData>
  <sheetProtection formatCells="0" formatColumns="0" formatRows="0" insertColumns="0" insertRows="0"/>
  <mergeCells count="54">
    <mergeCell ref="B2:Q2"/>
    <mergeCell ref="A8:A9"/>
    <mergeCell ref="B8:B9"/>
    <mergeCell ref="C8:C9"/>
    <mergeCell ref="D8:D9"/>
    <mergeCell ref="E8:E9"/>
    <mergeCell ref="F8:L8"/>
    <mergeCell ref="M8:M9"/>
    <mergeCell ref="N8:N9"/>
    <mergeCell ref="O8:O9"/>
    <mergeCell ref="B25:B26"/>
    <mergeCell ref="C26:L26"/>
    <mergeCell ref="P8:Q8"/>
    <mergeCell ref="F9:G9"/>
    <mergeCell ref="H9:I9"/>
    <mergeCell ref="J9:K9"/>
    <mergeCell ref="B10:B12"/>
    <mergeCell ref="C12:L12"/>
    <mergeCell ref="B13:B14"/>
    <mergeCell ref="C14:L14"/>
    <mergeCell ref="B15:B17"/>
    <mergeCell ref="C17:L17"/>
    <mergeCell ref="B18:B21"/>
    <mergeCell ref="C21:L21"/>
    <mergeCell ref="B22:B24"/>
    <mergeCell ref="C24:L24"/>
    <mergeCell ref="C28:L28"/>
    <mergeCell ref="B29:B30"/>
    <mergeCell ref="C30:L30"/>
    <mergeCell ref="B31:B34"/>
    <mergeCell ref="C34:L34"/>
    <mergeCell ref="B35:L35"/>
    <mergeCell ref="B36:L36"/>
    <mergeCell ref="B37:L37"/>
    <mergeCell ref="A38:A50"/>
    <mergeCell ref="B38:B39"/>
    <mergeCell ref="C39:L39"/>
    <mergeCell ref="B40:B41"/>
    <mergeCell ref="C41:L41"/>
    <mergeCell ref="B42:B43"/>
    <mergeCell ref="C43:L43"/>
    <mergeCell ref="A10:A37"/>
    <mergeCell ref="B44:B45"/>
    <mergeCell ref="C45:L45"/>
    <mergeCell ref="B46:B47"/>
    <mergeCell ref="C47:L47"/>
    <mergeCell ref="B27:B28"/>
    <mergeCell ref="M63:N63"/>
    <mergeCell ref="B48:L48"/>
    <mergeCell ref="B50:L50"/>
    <mergeCell ref="A51:L51"/>
    <mergeCell ref="A52:L52"/>
    <mergeCell ref="A54:Q54"/>
    <mergeCell ref="B49:L49"/>
  </mergeCells>
  <phoneticPr fontId="12"/>
  <dataValidations count="3">
    <dataValidation type="list" allowBlank="1" showInputMessage="1" showErrorMessage="1" sqref="Q4" xr:uid="{9B2898CF-6147-4355-9538-D826541F9A37}">
      <formula1>"ア,イ,ウ,エ,オ"</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85CD1172-3A12-42F3-B90D-B26AA5F6BED1}">
      <formula1>"賃金,共済費,報償費,旅費,使用料及び借料,役務費,委託費,請負費,需用費"</formula1>
    </dataValidation>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2DC4C659-7E05-4B10-A6B7-0DC0415F1B54}">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0A0D1B-9EC3-464C-8B93-D3EB6970CCE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交付要望書</vt:lpstr>
      <vt:lpstr>別紙1-1　補助事業者の概要</vt:lpstr>
      <vt:lpstr>別紙1-2　デジタル化実施館の概要</vt:lpstr>
      <vt:lpstr>別紙１-3 有期雇用人材（※）</vt:lpstr>
      <vt:lpstr>別紙2-1　デジタル化を行う収蔵資料について　</vt:lpstr>
      <vt:lpstr>別紙2-2　データ作成・公開について</vt:lpstr>
      <vt:lpstr>別紙3 事業計画書</vt:lpstr>
      <vt:lpstr>別紙4-1 収支計算書①</vt:lpstr>
      <vt:lpstr>別紙4-2　収支計算書②</vt:lpstr>
      <vt:lpstr>リスト</vt:lpstr>
      <vt:lpstr>MuseumDX推進事業</vt:lpstr>
      <vt:lpstr>交付要望書!Print_Area</vt:lpstr>
      <vt:lpstr>'別紙1-1　補助事業者の概要'!Print_Area</vt:lpstr>
      <vt:lpstr>'別紙1-2　デジタル化実施館の概要'!Print_Area</vt:lpstr>
      <vt:lpstr>'別紙１-3 有期雇用人材（※）'!Print_Area</vt:lpstr>
      <vt:lpstr>'別紙2-1　デジタル化を行う収蔵資料について　'!Print_Area</vt:lpstr>
      <vt:lpstr>'別紙2-2　データ作成・公開について'!Print_Area</vt:lpstr>
      <vt:lpstr>'別紙3 事業計画書'!Print_Area</vt:lpstr>
      <vt:lpstr>'別紙4-1 収支計算書①'!Print_Area</vt:lpstr>
      <vt:lpstr>'別紙4-2　収支計算書②'!Print_Area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佐野涼美</cp:lastModifiedBy>
  <cp:lastPrinted>2026-02-05T11:59:29Z</cp:lastPrinted>
  <dcterms:created xsi:type="dcterms:W3CDTF">2015-06-05T18:17:20Z</dcterms:created>
  <dcterms:modified xsi:type="dcterms:W3CDTF">2026-02-06T03:50:54Z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