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sano28\Desktop\"/>
    </mc:Choice>
  </mc:AlternateContent>
  <xr:revisionPtr revIDLastSave="0" documentId="13_ncr:1_{B28E9289-6393-4353-A914-215B67AACDE3}" xr6:coauthVersionLast="47" xr6:coauthVersionMax="47" xr10:uidLastSave="{00000000-0000-0000-0000-000000000000}"/>
  <bookViews>
    <workbookView xWindow="28680" yWindow="-120" windowWidth="21840" windowHeight="13140" tabRatio="874" firstSheet="2" activeTab="6" xr2:uid="{00000000-000D-0000-FFFF-FFFF00000000}"/>
  </bookViews>
  <sheets>
    <sheet name="交付要望書" sheetId="27" r:id="rId1"/>
    <sheet name="別紙1-1　補助事業者の概要" sheetId="34" r:id="rId2"/>
    <sheet name="別紙2-1　デジタル化を行う収蔵資料について　" sheetId="44" r:id="rId3"/>
    <sheet name="別紙2-2　データ作成・公開について" sheetId="45" r:id="rId4"/>
    <sheet name="別紙3 事業計画書" sheetId="46" r:id="rId5"/>
    <sheet name="別紙4-1 収支計算書① " sheetId="47" r:id="rId6"/>
    <sheet name="別紙4-2　収支計算書② " sheetId="48" r:id="rId7"/>
    <sheet name="リスト" sheetId="3" state="hidden" r:id="rId8"/>
  </sheets>
  <definedNames>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4">#REF!</definedName>
    <definedName name="GRN人数" localSheetId="5">#REF!</definedName>
    <definedName name="GRN人数" localSheetId="6">#REF!</definedName>
    <definedName name="GRN人数">#REF!</definedName>
    <definedName name="MuseumDX推進事業">リスト!$E$11:$E$13</definedName>
    <definedName name="_xlnm.Print_Area" localSheetId="0">交付要望書!$A$1:$D$28</definedName>
    <definedName name="_xlnm.Print_Area" localSheetId="1">'別紙1-1　補助事業者の概要'!$A$1:$G$22</definedName>
    <definedName name="_xlnm.Print_Area" localSheetId="2">'別紙2-1　デジタル化を行う収蔵資料について　'!$A$1:$J$22</definedName>
    <definedName name="_xlnm.Print_Area" localSheetId="3">'別紙2-2　データ作成・公開について'!$A$1:$B$10</definedName>
    <definedName name="_xlnm.Print_Area" localSheetId="4">'別紙3 事業計画書'!$A$1:$AH$23</definedName>
    <definedName name="_xlnm.Print_Area" localSheetId="5">'別紙4-1 収支計算書① '!$A$1:$H$47</definedName>
    <definedName name="_xlnm.Print_Area" localSheetId="6">'別紙4-2　収支計算書② '!$A$1:$P$54</definedName>
    <definedName name="_xlnm.Print_Titles" localSheetId="2">'別紙2-1　デジタル化を行う収蔵資料について　'!$9:$9</definedName>
    <definedName name="_xlnm.Print_Titles" localSheetId="4">'別紙3 事業計画書'!$1:$6</definedName>
    <definedName name="ああああ" localSheetId="2">#REF!</definedName>
    <definedName name="ああああ" localSheetId="3">#REF!</definedName>
    <definedName name="ああああ">#REF!</definedName>
    <definedName name="その他" localSheetId="1">#REF!</definedName>
    <definedName name="その他" localSheetId="2">#REF!</definedName>
    <definedName name="その他" localSheetId="3">#REF!</definedName>
    <definedName name="その他">#REF!</definedName>
    <definedName name="ネットワークの形成による広域等課題対応事業">リスト!$F$2:$F$8</definedName>
    <definedName name="一般人数" localSheetId="1">#REF!</definedName>
    <definedName name="一般人数" localSheetId="2">#REF!</definedName>
    <definedName name="一般人数" localSheetId="3">#REF!</definedName>
    <definedName name="一般人数">#REF!</definedName>
    <definedName name="運搬費" localSheetId="1">#REF!</definedName>
    <definedName name="運搬費">#REF!</definedName>
    <definedName name="演奏料" localSheetId="4">#REF!</definedName>
    <definedName name="演奏料" localSheetId="5">#REF!</definedName>
    <definedName name="演奏料" localSheetId="6">#REF!</definedName>
    <definedName name="演奏料">#REF!</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4">#REF!</definedName>
    <definedName name="交通費一般" localSheetId="5">#REF!</definedName>
    <definedName name="交通費一般" localSheetId="6">#REF!</definedName>
    <definedName name="交通費一般">#REF!</definedName>
    <definedName name="参照データ">#REF!</definedName>
    <definedName name="事務経費" localSheetId="1">#REF!</definedName>
    <definedName name="事務経費" localSheetId="2">#REF!</definedName>
    <definedName name="事務経費" localSheetId="3">#REF!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4">#REF!</definedName>
    <definedName name="宣伝費" localSheetId="5">#REF!</definedName>
    <definedName name="宣伝費" localSheetId="6">#REF!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リスト!$E$2:$E$8</definedName>
    <definedName name="地域文化遺産活性化" localSheetId="1">#REF!</definedName>
    <definedName name="地域文化遺産活性化" localSheetId="2">#REF!</definedName>
    <definedName name="地域文化遺産活性化" localSheetId="3">#REF!</definedName>
    <definedName name="地域文化遺産活性化">#REF!</definedName>
    <definedName name="伝統文化の継承体制の維持・確立" localSheetId="1">#REF!</definedName>
    <definedName name="伝統文化の継承体制の維持・確立">#REF!</definedName>
    <definedName name="登録博物館" localSheetId="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27" l="1"/>
  <c r="C15" i="27"/>
  <c r="C14" i="27"/>
  <c r="C16" i="27"/>
  <c r="L10" i="48"/>
  <c r="N10" i="48" s="1"/>
  <c r="L11" i="48"/>
  <c r="L12" i="48" s="1"/>
  <c r="N11" i="48"/>
  <c r="M12" i="48"/>
  <c r="L13" i="48"/>
  <c r="N13" i="48" s="1"/>
  <c r="M14" i="48"/>
  <c r="L15" i="48"/>
  <c r="N15" i="48" s="1"/>
  <c r="L16" i="48"/>
  <c r="L17" i="48" s="1"/>
  <c r="N16" i="48"/>
  <c r="M17" i="48"/>
  <c r="L18" i="48"/>
  <c r="N18" i="48" s="1"/>
  <c r="L19" i="48"/>
  <c r="N19" i="48"/>
  <c r="L20" i="48"/>
  <c r="N20" i="48" s="1"/>
  <c r="M21" i="48"/>
  <c r="L22" i="48"/>
  <c r="N22" i="48"/>
  <c r="L23" i="48"/>
  <c r="L24" i="48" s="1"/>
  <c r="N23" i="48"/>
  <c r="M24" i="48"/>
  <c r="L25" i="48"/>
  <c r="N25" i="48" s="1"/>
  <c r="M26" i="48"/>
  <c r="L27" i="48"/>
  <c r="N27" i="48"/>
  <c r="L28" i="48"/>
  <c r="L29" i="48" s="1"/>
  <c r="N28" i="48"/>
  <c r="M29" i="48"/>
  <c r="L30" i="48"/>
  <c r="N30" i="48" s="1"/>
  <c r="M31" i="48"/>
  <c r="L32" i="48"/>
  <c r="N32" i="48"/>
  <c r="L33" i="48"/>
  <c r="N33" i="48"/>
  <c r="L34" i="48"/>
  <c r="N34" i="48"/>
  <c r="L35" i="48"/>
  <c r="N35" i="48" s="1"/>
  <c r="M35" i="48"/>
  <c r="M36" i="48" s="1"/>
  <c r="N37" i="48"/>
  <c r="C28" i="47" s="1"/>
  <c r="L39" i="48"/>
  <c r="N39" i="48"/>
  <c r="L40" i="48"/>
  <c r="N40" i="48" s="1"/>
  <c r="M40" i="48"/>
  <c r="L41" i="48"/>
  <c r="L42" i="48" s="1"/>
  <c r="N41" i="48"/>
  <c r="M42" i="48"/>
  <c r="L43" i="48"/>
  <c r="N43" i="48" s="1"/>
  <c r="M44" i="48"/>
  <c r="L45" i="48"/>
  <c r="N45" i="48"/>
  <c r="L46" i="48"/>
  <c r="N46" i="48" s="1"/>
  <c r="M46" i="48"/>
  <c r="L47" i="48"/>
  <c r="N47" i="48"/>
  <c r="L48" i="48"/>
  <c r="N48" i="48" s="1"/>
  <c r="M48" i="48"/>
  <c r="M49" i="48"/>
  <c r="N50" i="48"/>
  <c r="C38" i="47" s="1"/>
  <c r="C4" i="47"/>
  <c r="D18" i="47"/>
  <c r="D19" i="47"/>
  <c r="D20" i="47"/>
  <c r="D21" i="47"/>
  <c r="D27" i="47" s="1"/>
  <c r="D22" i="47"/>
  <c r="D23" i="47"/>
  <c r="D24" i="47"/>
  <c r="D25" i="47"/>
  <c r="C26" i="47"/>
  <c r="D26" i="47"/>
  <c r="E26" i="47"/>
  <c r="D32" i="47"/>
  <c r="D37" i="47" s="1"/>
  <c r="D33" i="47"/>
  <c r="D34" i="47"/>
  <c r="C35" i="47"/>
  <c r="E35" i="47" s="1"/>
  <c r="D35" i="47"/>
  <c r="D36" i="47"/>
  <c r="E38" i="47"/>
  <c r="N17" i="48" l="1"/>
  <c r="C20" i="47"/>
  <c r="E20" i="47" s="1"/>
  <c r="C33" i="47"/>
  <c r="E33" i="47" s="1"/>
  <c r="N42" i="48"/>
  <c r="D31" i="47"/>
  <c r="X2" i="47"/>
  <c r="O2" i="47"/>
  <c r="D17" i="47"/>
  <c r="E12" i="47" s="1"/>
  <c r="E44" i="47"/>
  <c r="E28" i="47"/>
  <c r="E42" i="47"/>
  <c r="C22" i="47"/>
  <c r="E22" i="47" s="1"/>
  <c r="N24" i="48"/>
  <c r="C18" i="47"/>
  <c r="N12" i="48"/>
  <c r="N29" i="48"/>
  <c r="C24" i="47"/>
  <c r="E24" i="47" s="1"/>
  <c r="C36" i="47"/>
  <c r="E36" i="47" s="1"/>
  <c r="C32" i="47"/>
  <c r="L44" i="48"/>
  <c r="L31" i="48"/>
  <c r="L26" i="48"/>
  <c r="L21" i="48"/>
  <c r="L14" i="48"/>
  <c r="C23" i="47" l="1"/>
  <c r="E23" i="47" s="1"/>
  <c r="N26" i="48"/>
  <c r="N31" i="48"/>
  <c r="C25" i="47"/>
  <c r="E25" i="47" s="1"/>
  <c r="E32" i="47"/>
  <c r="E18" i="47"/>
  <c r="E27" i="47" s="1"/>
  <c r="C19" i="47"/>
  <c r="E19" i="47" s="1"/>
  <c r="N14" i="48"/>
  <c r="C34" i="47"/>
  <c r="E34" i="47" s="1"/>
  <c r="N44" i="48"/>
  <c r="L36" i="48"/>
  <c r="N21" i="48"/>
  <c r="C21" i="47"/>
  <c r="E21" i="47" s="1"/>
  <c r="L49" i="48"/>
  <c r="N49" i="48" l="1"/>
  <c r="N51" i="48"/>
  <c r="R2" i="47"/>
  <c r="C27" i="47"/>
  <c r="C37" i="47"/>
  <c r="N38" i="48"/>
  <c r="N52" i="48" s="1"/>
  <c r="N53" i="48" s="1"/>
  <c r="G12" i="47" s="1"/>
  <c r="N36" i="48"/>
  <c r="E37" i="47"/>
  <c r="U2" i="47" l="1"/>
  <c r="C39" i="47" s="1"/>
  <c r="E39" i="47" s="1"/>
  <c r="C31" i="47"/>
  <c r="E31" i="47"/>
  <c r="AA2" i="47"/>
  <c r="E41" i="47"/>
  <c r="L2" i="47"/>
  <c r="C29" i="47" s="1"/>
  <c r="C17" i="47"/>
  <c r="B8" i="34"/>
  <c r="B7" i="34"/>
  <c r="G6" i="34"/>
  <c r="B5" i="34"/>
  <c r="B4" i="34"/>
  <c r="D12" i="47" l="1"/>
  <c r="E29" i="47"/>
  <c r="E17" i="47" s="1"/>
  <c r="E43" i="47"/>
  <c r="E45" i="47"/>
  <c r="C12" i="47"/>
  <c r="F12" i="47" s="1"/>
  <c r="AD2"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C6828803-977E-4D2C-BBAB-922284BE7D28}">
      <text>
        <r>
          <rPr>
            <b/>
            <sz val="9"/>
            <color indexed="81"/>
            <rFont val="ＭＳ Ｐゴシック"/>
            <family val="3"/>
            <charset val="128"/>
          </rPr>
          <t>文書番号があれば記入してください。</t>
        </r>
      </text>
    </comment>
    <comment ref="D3" authorId="0" shapeId="0" xr:uid="{13F383F1-48BA-40B7-9466-DB8A39848D9F}">
      <text>
        <r>
          <rPr>
            <b/>
            <sz val="9"/>
            <color indexed="81"/>
            <rFont val="ＭＳ Ｐゴシック"/>
            <family val="3"/>
            <charset val="128"/>
          </rPr>
          <t>要望書の提出年月日を記入してください。</t>
        </r>
      </text>
    </comment>
    <comment ref="C12" authorId="1" shapeId="0" xr:uid="{C577ECB1-A9A9-4712-B255-7F82B6859EA1}">
      <text>
        <r>
          <rPr>
            <b/>
            <sz val="9"/>
            <color indexed="81"/>
            <rFont val="MS P ゴシック"/>
            <family val="3"/>
            <charset val="128"/>
          </rPr>
          <t>事業の着手日希望日をご記入ください。
採択通知日以降となります。
　＊令和５年６月以降となる予定です。</t>
        </r>
      </text>
    </comment>
    <comment ref="C13" authorId="1" shapeId="0" xr:uid="{B37F755B-3835-4D36-B1E1-E8238E966EDE}">
      <text>
        <r>
          <rPr>
            <b/>
            <sz val="9"/>
            <color indexed="81"/>
            <rFont val="MS P ゴシック"/>
            <family val="3"/>
            <charset val="128"/>
          </rPr>
          <t>事業の完了日を入力してください。（令和６年２月29日までの日付としてください。）</t>
        </r>
      </text>
    </comment>
    <comment ref="C14" authorId="1" shapeId="0" xr:uid="{7D1A2784-2107-4CFC-88FB-5C493D1B379F}">
      <text>
        <r>
          <rPr>
            <b/>
            <sz val="9"/>
            <color indexed="81"/>
            <rFont val="MS P ゴシック"/>
            <family val="3"/>
            <charset val="128"/>
          </rPr>
          <t>別紙4-1から転記されます。</t>
        </r>
      </text>
    </comment>
    <comment ref="C15" authorId="1" shapeId="0" xr:uid="{FFB8E11E-50BA-41C2-8A3C-8B9B123D75F1}">
      <text>
        <r>
          <rPr>
            <b/>
            <sz val="9"/>
            <color indexed="81"/>
            <rFont val="MS P ゴシック"/>
            <family val="3"/>
            <charset val="128"/>
          </rPr>
          <t>別紙4-1から転記されます。</t>
        </r>
      </text>
    </comment>
    <comment ref="C16" authorId="1" shapeId="0" xr:uid="{A203EED6-CA08-402A-8F28-1B80C121C63C}">
      <text>
        <r>
          <rPr>
            <b/>
            <sz val="9"/>
            <color indexed="81"/>
            <rFont val="MS P ゴシック"/>
            <family val="3"/>
            <charset val="128"/>
          </rPr>
          <t>主たる事業費とその他経費の合計</t>
        </r>
      </text>
    </comment>
    <comment ref="C17" authorId="1" shapeId="0" xr:uid="{E00A4FEA-11B1-422D-AA18-E32BE09DACE6}">
      <text>
        <r>
          <rPr>
            <b/>
            <sz val="9"/>
            <color indexed="81"/>
            <rFont val="MS P ゴシック"/>
            <family val="3"/>
            <charset val="128"/>
          </rPr>
          <t>別紙4-1より転記されます。</t>
        </r>
      </text>
    </comment>
    <comment ref="B18" authorId="0" shapeId="0" xr:uid="{0A35649B-791D-42E1-9EC0-A33048213E1E}">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List>
</comments>
</file>

<file path=xl/sharedStrings.xml><?xml version="1.0" encoding="utf-8"?>
<sst xmlns="http://schemas.openxmlformats.org/spreadsheetml/2006/main" count="438" uniqueCount="320">
  <si>
    <t>文化庁長官　殿</t>
    <rPh sb="0" eb="3">
      <t>ブンカチョウ</t>
    </rPh>
    <rPh sb="3" eb="5">
      <t>チョウカン</t>
    </rPh>
    <rPh sb="6" eb="7">
      <t>ドノ</t>
    </rPh>
    <phoneticPr fontId="11"/>
  </si>
  <si>
    <t>代表者職名</t>
    <rPh sb="0" eb="3">
      <t>ダイヒョウシャ</t>
    </rPh>
    <rPh sb="3" eb="5">
      <t>ショクメイ</t>
    </rPh>
    <phoneticPr fontId="11"/>
  </si>
  <si>
    <t>代表者氏名</t>
    <rPh sb="0" eb="3">
      <t>ダイヒョウシャ</t>
    </rPh>
    <rPh sb="3" eb="5">
      <t>シメイ</t>
    </rPh>
    <phoneticPr fontId="11"/>
  </si>
  <si>
    <t>事業の名称</t>
    <rPh sb="0" eb="2">
      <t>ジギョウ</t>
    </rPh>
    <rPh sb="3" eb="5">
      <t>メイショウ</t>
    </rPh>
    <phoneticPr fontId="11"/>
  </si>
  <si>
    <t>主たる事業費</t>
    <rPh sb="0" eb="1">
      <t>シュ</t>
    </rPh>
    <rPh sb="3" eb="6">
      <t>ジギョウヒ</t>
    </rPh>
    <phoneticPr fontId="11"/>
  </si>
  <si>
    <t>着手</t>
    <rPh sb="0" eb="2">
      <t>チャクシュ</t>
    </rPh>
    <phoneticPr fontId="11"/>
  </si>
  <si>
    <t>完了</t>
    <rPh sb="0" eb="2">
      <t>カンリョウ</t>
    </rPh>
    <phoneticPr fontId="11"/>
  </si>
  <si>
    <t>氏名</t>
    <rPh sb="0" eb="2">
      <t>シメイ</t>
    </rPh>
    <phoneticPr fontId="11"/>
  </si>
  <si>
    <t>その他経費</t>
    <rPh sb="2" eb="3">
      <t>タ</t>
    </rPh>
    <rPh sb="3" eb="5">
      <t>ケイヒ</t>
    </rPh>
    <phoneticPr fontId="11"/>
  </si>
  <si>
    <t>計</t>
    <rPh sb="0" eb="1">
      <t>ケイ</t>
    </rPh>
    <phoneticPr fontId="11"/>
  </si>
  <si>
    <t>交付を受けようと
する補助金の額</t>
    <rPh sb="0" eb="2">
      <t>コウフ</t>
    </rPh>
    <rPh sb="3" eb="4">
      <t>ウ</t>
    </rPh>
    <rPh sb="11" eb="14">
      <t>ホジョキン</t>
    </rPh>
    <rPh sb="15" eb="16">
      <t>ガク</t>
    </rPh>
    <phoneticPr fontId="11"/>
  </si>
  <si>
    <t>（記載上の注意）</t>
    <phoneticPr fontId="11"/>
  </si>
  <si>
    <t>　別紙として、事業内容に応じて必要な書類を添付すること。</t>
    <phoneticPr fontId="11"/>
  </si>
  <si>
    <t>（注）用紙は日本産業規格Ａ４とする。</t>
    <phoneticPr fontId="11"/>
  </si>
  <si>
    <t>種類</t>
    <rPh sb="0" eb="2">
      <t>シュルイ</t>
    </rPh>
    <phoneticPr fontId="11"/>
  </si>
  <si>
    <t>館種</t>
    <rPh sb="0" eb="2">
      <t>カンシュ</t>
    </rPh>
    <phoneticPr fontId="11"/>
  </si>
  <si>
    <t>登録等</t>
    <rPh sb="0" eb="2">
      <t>トウロク</t>
    </rPh>
    <rPh sb="2" eb="3">
      <t>トウ</t>
    </rPh>
    <phoneticPr fontId="11"/>
  </si>
  <si>
    <t>博物館</t>
    <rPh sb="0" eb="3">
      <t>ハクブツカン</t>
    </rPh>
    <phoneticPr fontId="11"/>
  </si>
  <si>
    <t>その他</t>
    <rPh sb="2" eb="3">
      <t>タ</t>
    </rPh>
    <phoneticPr fontId="11"/>
  </si>
  <si>
    <t>所属・職名</t>
    <rPh sb="0" eb="2">
      <t>ショゾク</t>
    </rPh>
    <rPh sb="3" eb="5">
      <t>ショクメイ</t>
    </rPh>
    <phoneticPr fontId="11"/>
  </si>
  <si>
    <t>E-mail</t>
    <phoneticPr fontId="11"/>
  </si>
  <si>
    <t>（フリガナ）</t>
    <phoneticPr fontId="11"/>
  </si>
  <si>
    <t>設置者種別</t>
    <rPh sb="0" eb="3">
      <t>セッチシャ</t>
    </rPh>
    <rPh sb="3" eb="5">
      <t>シュベツ</t>
    </rPh>
    <phoneticPr fontId="11"/>
  </si>
  <si>
    <t>運営形態</t>
    <rPh sb="0" eb="2">
      <t>ウンエイ</t>
    </rPh>
    <rPh sb="2" eb="4">
      <t>ケイタイ</t>
    </rPh>
    <phoneticPr fontId="11"/>
  </si>
  <si>
    <t>国</t>
    <rPh sb="0" eb="1">
      <t>クニ</t>
    </rPh>
    <phoneticPr fontId="11"/>
  </si>
  <si>
    <t>都道府県</t>
    <rPh sb="0" eb="4">
      <t>トドウフケン</t>
    </rPh>
    <phoneticPr fontId="11"/>
  </si>
  <si>
    <t>政令指定都市</t>
    <rPh sb="0" eb="2">
      <t>セイレイ</t>
    </rPh>
    <rPh sb="2" eb="6">
      <t>シテイトシ</t>
    </rPh>
    <phoneticPr fontId="11"/>
  </si>
  <si>
    <t>市区町村</t>
    <rPh sb="0" eb="4">
      <t>シクチョウソン</t>
    </rPh>
    <phoneticPr fontId="11"/>
  </si>
  <si>
    <t>法人</t>
    <rPh sb="0" eb="2">
      <t>ホウジン</t>
    </rPh>
    <phoneticPr fontId="11"/>
  </si>
  <si>
    <t>総合博物館</t>
    <rPh sb="0" eb="2">
      <t>ソウゴウ</t>
    </rPh>
    <rPh sb="2" eb="5">
      <t>ハクブツカン</t>
    </rPh>
    <phoneticPr fontId="11"/>
  </si>
  <si>
    <t>科学博物館</t>
    <rPh sb="0" eb="2">
      <t>カガク</t>
    </rPh>
    <rPh sb="2" eb="5">
      <t>ハクブツカン</t>
    </rPh>
    <phoneticPr fontId="11"/>
  </si>
  <si>
    <t>歴史博物館</t>
    <rPh sb="0" eb="2">
      <t>レキシ</t>
    </rPh>
    <rPh sb="2" eb="5">
      <t>ハクブツカン</t>
    </rPh>
    <phoneticPr fontId="11"/>
  </si>
  <si>
    <t>美術博物館</t>
    <rPh sb="0" eb="2">
      <t>ビジュツ</t>
    </rPh>
    <rPh sb="2" eb="5">
      <t>ハクブツカン</t>
    </rPh>
    <phoneticPr fontId="11"/>
  </si>
  <si>
    <t>動物園</t>
    <rPh sb="0" eb="2">
      <t>ドウブツ</t>
    </rPh>
    <rPh sb="2" eb="3">
      <t>エン</t>
    </rPh>
    <phoneticPr fontId="11"/>
  </si>
  <si>
    <t>植物園</t>
    <rPh sb="0" eb="2">
      <t>ショクブツ</t>
    </rPh>
    <rPh sb="2" eb="3">
      <t>エン</t>
    </rPh>
    <phoneticPr fontId="11"/>
  </si>
  <si>
    <t>水族館</t>
    <rPh sb="0" eb="2">
      <t>スイゾク</t>
    </rPh>
    <rPh sb="2" eb="3">
      <t>カン</t>
    </rPh>
    <phoneticPr fontId="11"/>
  </si>
  <si>
    <t>登録博物館</t>
    <rPh sb="0" eb="2">
      <t>トウロク</t>
    </rPh>
    <rPh sb="2" eb="5">
      <t>ハクブツカン</t>
    </rPh>
    <phoneticPr fontId="11"/>
  </si>
  <si>
    <t>その他（博物館類似施設）</t>
    <rPh sb="2" eb="3">
      <t>タ</t>
    </rPh>
    <rPh sb="4" eb="7">
      <t>ハクブツカン</t>
    </rPh>
    <rPh sb="7" eb="9">
      <t>ルイジ</t>
    </rPh>
    <rPh sb="9" eb="11">
      <t>シセツ</t>
    </rPh>
    <phoneticPr fontId="11"/>
  </si>
  <si>
    <t>直営館</t>
    <rPh sb="0" eb="2">
      <t>チョクエイ</t>
    </rPh>
    <rPh sb="2" eb="3">
      <t>カン</t>
    </rPh>
    <phoneticPr fontId="11"/>
  </si>
  <si>
    <t>指定管理者制度導入館</t>
    <rPh sb="0" eb="2">
      <t>シテイ</t>
    </rPh>
    <rPh sb="2" eb="5">
      <t>カンリシャ</t>
    </rPh>
    <rPh sb="5" eb="7">
      <t>セイド</t>
    </rPh>
    <rPh sb="7" eb="9">
      <t>ドウニュウ</t>
    </rPh>
    <rPh sb="9" eb="10">
      <t>カン</t>
    </rPh>
    <phoneticPr fontId="11"/>
  </si>
  <si>
    <t>□■</t>
    <phoneticPr fontId="11"/>
  </si>
  <si>
    <t>□</t>
    <phoneticPr fontId="11"/>
  </si>
  <si>
    <t>■</t>
    <phoneticPr fontId="11"/>
  </si>
  <si>
    <t>使途</t>
    <rPh sb="0" eb="2">
      <t>シト</t>
    </rPh>
    <phoneticPr fontId="11"/>
  </si>
  <si>
    <t>成果物</t>
    <rPh sb="0" eb="3">
      <t>セイカブツ</t>
    </rPh>
    <phoneticPr fontId="11"/>
  </si>
  <si>
    <t>報告書</t>
    <rPh sb="0" eb="3">
      <t>ホウコクショ</t>
    </rPh>
    <phoneticPr fontId="11"/>
  </si>
  <si>
    <t>広報物</t>
    <rPh sb="0" eb="3">
      <t>コウホウブツ</t>
    </rPh>
    <phoneticPr fontId="11"/>
  </si>
  <si>
    <t>区分</t>
    <rPh sb="0" eb="2">
      <t>クブン</t>
    </rPh>
    <phoneticPr fontId="22"/>
  </si>
  <si>
    <t>控除税額</t>
    <rPh sb="0" eb="2">
      <t>コウジョ</t>
    </rPh>
    <rPh sb="2" eb="4">
      <t>ゼイガク</t>
    </rPh>
    <phoneticPr fontId="22"/>
  </si>
  <si>
    <t>ア</t>
    <phoneticPr fontId="22"/>
  </si>
  <si>
    <t>イ</t>
    <phoneticPr fontId="22"/>
  </si>
  <si>
    <t>【確認事項】  消費税等仕入控除税額の取扱いについて，以下のいずれに該当するか右欄に入力してください。</t>
    <rPh sb="34" eb="36">
      <t>ガイトウ</t>
    </rPh>
    <phoneticPr fontId="22"/>
  </si>
  <si>
    <t>ウ</t>
    <phoneticPr fontId="22"/>
  </si>
  <si>
    <t>エ</t>
    <phoneticPr fontId="22"/>
  </si>
  <si>
    <t>オ</t>
    <phoneticPr fontId="22"/>
  </si>
  <si>
    <t>＜収入の部＞</t>
    <phoneticPr fontId="22"/>
  </si>
  <si>
    <t>（単位：円）</t>
    <phoneticPr fontId="22"/>
  </si>
  <si>
    <t>経費区分</t>
    <rPh sb="0" eb="2">
      <t>ケイヒ</t>
    </rPh>
    <phoneticPr fontId="22"/>
  </si>
  <si>
    <t>国庫補助要望額</t>
    <rPh sb="0" eb="2">
      <t>コッコ</t>
    </rPh>
    <rPh sb="2" eb="4">
      <t>ホジョ</t>
    </rPh>
    <rPh sb="4" eb="6">
      <t>ヨウボウ</t>
    </rPh>
    <rPh sb="6" eb="7">
      <t>ガク</t>
    </rPh>
    <phoneticPr fontId="22"/>
  </si>
  <si>
    <t>収入額</t>
    <rPh sb="0" eb="2">
      <t>シュウニュウ</t>
    </rPh>
    <rPh sb="2" eb="3">
      <t>ガク</t>
    </rPh>
    <phoneticPr fontId="22"/>
  </si>
  <si>
    <t>＜支出の部＞</t>
    <phoneticPr fontId="22"/>
  </si>
  <si>
    <t>　　　　　　                     経費内訳　　         　
　　経費区分</t>
    <rPh sb="27" eb="29">
      <t>ケイヒ</t>
    </rPh>
    <rPh sb="29" eb="31">
      <t>ウチワケ</t>
    </rPh>
    <rPh sb="47" eb="49">
      <t>ケイヒ</t>
    </rPh>
    <rPh sb="49" eb="51">
      <t>クブン</t>
    </rPh>
    <phoneticPr fontId="22"/>
  </si>
  <si>
    <t>主たる事業費</t>
    <rPh sb="0" eb="1">
      <t>シュ</t>
    </rPh>
    <rPh sb="3" eb="6">
      <t>ジギョウヒ</t>
    </rPh>
    <phoneticPr fontId="22"/>
  </si>
  <si>
    <t>賃金</t>
    <rPh sb="0" eb="2">
      <t>チンギン</t>
    </rPh>
    <phoneticPr fontId="22"/>
  </si>
  <si>
    <t>共済費</t>
    <rPh sb="0" eb="2">
      <t>キョウサイ</t>
    </rPh>
    <rPh sb="2" eb="3">
      <t>ヒ</t>
    </rPh>
    <phoneticPr fontId="22"/>
  </si>
  <si>
    <t>報償費</t>
    <rPh sb="0" eb="3">
      <t>ホウショウヒ</t>
    </rPh>
    <phoneticPr fontId="22"/>
  </si>
  <si>
    <t>旅費</t>
    <rPh sb="0" eb="2">
      <t>リョヒ</t>
    </rPh>
    <phoneticPr fontId="22"/>
  </si>
  <si>
    <t>使用料及び借料</t>
    <rPh sb="0" eb="3">
      <t>シヨウリョウ</t>
    </rPh>
    <rPh sb="3" eb="4">
      <t>オヨ</t>
    </rPh>
    <rPh sb="5" eb="7">
      <t>シャクリョウ</t>
    </rPh>
    <phoneticPr fontId="22"/>
  </si>
  <si>
    <t>役務費</t>
    <rPh sb="0" eb="2">
      <t>エキム</t>
    </rPh>
    <rPh sb="2" eb="3">
      <t>ヒ</t>
    </rPh>
    <phoneticPr fontId="22"/>
  </si>
  <si>
    <t>委託費</t>
    <rPh sb="0" eb="2">
      <t>イタク</t>
    </rPh>
    <rPh sb="2" eb="3">
      <t>ヒ</t>
    </rPh>
    <phoneticPr fontId="22"/>
  </si>
  <si>
    <t>請負費</t>
    <rPh sb="0" eb="2">
      <t>ウケオイ</t>
    </rPh>
    <rPh sb="2" eb="3">
      <t>ヒ</t>
    </rPh>
    <phoneticPr fontId="22"/>
  </si>
  <si>
    <t>需用費</t>
    <rPh sb="0" eb="3">
      <t>ジュヨウヒ</t>
    </rPh>
    <phoneticPr fontId="22"/>
  </si>
  <si>
    <t>その他の経費（事務費）</t>
    <rPh sb="2" eb="3">
      <t>タ</t>
    </rPh>
    <rPh sb="4" eb="6">
      <t>ケイヒ</t>
    </rPh>
    <phoneticPr fontId="22"/>
  </si>
  <si>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2"/>
  </si>
  <si>
    <t>（単位：円）</t>
    <rPh sb="1" eb="3">
      <t>タンイ</t>
    </rPh>
    <rPh sb="4" eb="5">
      <t>エン</t>
    </rPh>
    <phoneticPr fontId="22"/>
  </si>
  <si>
    <t>目</t>
    <rPh sb="0" eb="1">
      <t>モク</t>
    </rPh>
    <phoneticPr fontId="22"/>
  </si>
  <si>
    <t>目の細分</t>
    <rPh sb="0" eb="1">
      <t>モク</t>
    </rPh>
    <rPh sb="2" eb="4">
      <t>サイブン</t>
    </rPh>
    <phoneticPr fontId="22"/>
  </si>
  <si>
    <t>内　　容</t>
    <rPh sb="0" eb="1">
      <t>ナイ</t>
    </rPh>
    <rPh sb="3" eb="4">
      <t>カタチ</t>
    </rPh>
    <phoneticPr fontId="22"/>
  </si>
  <si>
    <t>備 考</t>
    <rPh sb="0" eb="1">
      <t>ソナエ</t>
    </rPh>
    <rPh sb="2" eb="3">
      <t>コウ</t>
    </rPh>
    <phoneticPr fontId="22"/>
  </si>
  <si>
    <t>数量</t>
    <rPh sb="0" eb="2">
      <t>スウリョウ</t>
    </rPh>
    <phoneticPr fontId="22"/>
  </si>
  <si>
    <t>単価</t>
    <rPh sb="0" eb="2">
      <t>タンカ</t>
    </rPh>
    <phoneticPr fontId="22"/>
  </si>
  <si>
    <t>員数・単価の説明
一式の内訳等</t>
    <phoneticPr fontId="22"/>
  </si>
  <si>
    <t>賃金</t>
  </si>
  <si>
    <t>人</t>
    <rPh sb="0" eb="1">
      <t>ヒト</t>
    </rPh>
    <phoneticPr fontId="22"/>
  </si>
  <si>
    <t>時間</t>
    <rPh sb="0" eb="2">
      <t>ジカン</t>
    </rPh>
    <phoneticPr fontId="22"/>
  </si>
  <si>
    <t>日</t>
    <rPh sb="0" eb="1">
      <t>ヒ</t>
    </rPh>
    <phoneticPr fontId="22"/>
  </si>
  <si>
    <t>共済費</t>
  </si>
  <si>
    <t>旅費</t>
  </si>
  <si>
    <t>役務費</t>
  </si>
  <si>
    <t>需用費</t>
  </si>
  <si>
    <t>指定の別</t>
    <rPh sb="0" eb="2">
      <t>シテイ</t>
    </rPh>
    <rPh sb="3" eb="4">
      <t>ベツ</t>
    </rPh>
    <phoneticPr fontId="11"/>
  </si>
  <si>
    <t>国宝</t>
    <rPh sb="0" eb="2">
      <t>コクホウ</t>
    </rPh>
    <phoneticPr fontId="11"/>
  </si>
  <si>
    <t>重要文化財</t>
    <rPh sb="0" eb="2">
      <t>ジュウヨウ</t>
    </rPh>
    <rPh sb="2" eb="5">
      <t>ブンカザイ</t>
    </rPh>
    <phoneticPr fontId="11"/>
  </si>
  <si>
    <t>経　費　内　訳</t>
    <rPh sb="0" eb="1">
      <t>キョウ</t>
    </rPh>
    <rPh sb="2" eb="3">
      <t>ヒ</t>
    </rPh>
    <rPh sb="4" eb="5">
      <t>ナイ</t>
    </rPh>
    <rPh sb="6" eb="7">
      <t>ヤク</t>
    </rPh>
    <phoneticPr fontId="22"/>
  </si>
  <si>
    <t>報償費</t>
  </si>
  <si>
    <t>委託費</t>
  </si>
  <si>
    <t>請負費</t>
  </si>
  <si>
    <t>△△第○○号</t>
    <rPh sb="2" eb="3">
      <t>ダイ</t>
    </rPh>
    <rPh sb="5" eb="6">
      <t>ゴウ</t>
    </rPh>
    <phoneticPr fontId="11"/>
  </si>
  <si>
    <t>作業員賃金</t>
    <rPh sb="0" eb="3">
      <t>サギョウイン</t>
    </rPh>
    <rPh sb="3" eb="5">
      <t>チンギン</t>
    </rPh>
    <phoneticPr fontId="22"/>
  </si>
  <si>
    <t>式</t>
    <rPh sb="0" eb="1">
      <t>シキ</t>
    </rPh>
    <phoneticPr fontId="22"/>
  </si>
  <si>
    <t>消耗品費</t>
    <rPh sb="0" eb="2">
      <t>ショウモウ</t>
    </rPh>
    <rPh sb="2" eb="3">
      <t>ヒン</t>
    </rPh>
    <rPh sb="3" eb="4">
      <t>ヒ</t>
    </rPh>
    <phoneticPr fontId="22"/>
  </si>
  <si>
    <t>手数料</t>
    <rPh sb="0" eb="3">
      <t>テスウリョウ</t>
    </rPh>
    <phoneticPr fontId="22"/>
  </si>
  <si>
    <t>振込手数料</t>
    <rPh sb="0" eb="2">
      <t>フリコミ</t>
    </rPh>
    <rPh sb="2" eb="5">
      <t>テスウリョウ</t>
    </rPh>
    <phoneticPr fontId="22"/>
  </si>
  <si>
    <t>口</t>
    <rPh sb="0" eb="1">
      <t>クチ</t>
    </rPh>
    <phoneticPr fontId="22"/>
  </si>
  <si>
    <t>○</t>
  </si>
  <si>
    <t>項</t>
    <rPh sb="0" eb="1">
      <t>コウ</t>
    </rPh>
    <phoneticPr fontId="11"/>
  </si>
  <si>
    <t>事業費（主たる事業費）</t>
    <rPh sb="0" eb="3">
      <t>ジギョウヒ</t>
    </rPh>
    <rPh sb="4" eb="5">
      <t>シュ</t>
    </rPh>
    <rPh sb="7" eb="10">
      <t>ジギョウヒ</t>
    </rPh>
    <phoneticPr fontId="11"/>
  </si>
  <si>
    <t>事務費（その他の経費）</t>
    <rPh sb="0" eb="3">
      <t>ジムヒ</t>
    </rPh>
    <rPh sb="6" eb="7">
      <t>タ</t>
    </rPh>
    <rPh sb="8" eb="10">
      <t>ケイヒ</t>
    </rPh>
    <phoneticPr fontId="11"/>
  </si>
  <si>
    <t>賃金小計</t>
    <rPh sb="0" eb="2">
      <t>チンギン</t>
    </rPh>
    <phoneticPr fontId="22"/>
  </si>
  <si>
    <t>共催費小計</t>
    <rPh sb="0" eb="2">
      <t>キョウサイ</t>
    </rPh>
    <rPh sb="2" eb="3">
      <t>ヒ</t>
    </rPh>
    <rPh sb="3" eb="5">
      <t>ショウケイ</t>
    </rPh>
    <phoneticPr fontId="22"/>
  </si>
  <si>
    <t>報償費小計</t>
    <rPh sb="0" eb="3">
      <t>ホウショウヒ</t>
    </rPh>
    <phoneticPr fontId="22"/>
  </si>
  <si>
    <t>旅費小計</t>
    <rPh sb="0" eb="2">
      <t>リョヒ</t>
    </rPh>
    <phoneticPr fontId="22"/>
  </si>
  <si>
    <t>使用料及び借料小計</t>
    <rPh sb="0" eb="3">
      <t>シヨウリョウ</t>
    </rPh>
    <rPh sb="3" eb="4">
      <t>オヨ</t>
    </rPh>
    <rPh sb="5" eb="7">
      <t>シャクリョウ</t>
    </rPh>
    <rPh sb="7" eb="9">
      <t>ショウケイ</t>
    </rPh>
    <phoneticPr fontId="22"/>
  </si>
  <si>
    <t>役務費小計</t>
    <rPh sb="0" eb="3">
      <t>エキムヒ</t>
    </rPh>
    <rPh sb="3" eb="5">
      <t>ショウケイ</t>
    </rPh>
    <phoneticPr fontId="22"/>
  </si>
  <si>
    <t>委託費小計</t>
    <rPh sb="0" eb="3">
      <t>イタクヒ</t>
    </rPh>
    <rPh sb="3" eb="5">
      <t>ショウケイ</t>
    </rPh>
    <phoneticPr fontId="22"/>
  </si>
  <si>
    <t>請負費小計</t>
    <rPh sb="0" eb="3">
      <t>ウケオイヒ</t>
    </rPh>
    <rPh sb="3" eb="5">
      <t>ショウケイ</t>
    </rPh>
    <phoneticPr fontId="22"/>
  </si>
  <si>
    <t>需用費小計</t>
    <rPh sb="0" eb="3">
      <t>ジュヨウヒ</t>
    </rPh>
    <rPh sb="3" eb="5">
      <t>ショウケイ</t>
    </rPh>
    <phoneticPr fontId="22"/>
  </si>
  <si>
    <t>課税
対象外</t>
    <rPh sb="0" eb="1">
      <t>カゼイ</t>
    </rPh>
    <rPh sb="3" eb="6">
      <t>タイショウガイ</t>
    </rPh>
    <phoneticPr fontId="22"/>
  </si>
  <si>
    <t>使用料
及び借料</t>
    <phoneticPr fontId="11"/>
  </si>
  <si>
    <t>支出予定
総額（a）</t>
    <rPh sb="0" eb="2">
      <t>シシュツ</t>
    </rPh>
    <rPh sb="2" eb="4">
      <t>ヨテイ</t>
    </rPh>
    <rPh sb="5" eb="7">
      <t>ソウガク</t>
    </rPh>
    <phoneticPr fontId="22"/>
  </si>
  <si>
    <t>(a)のうち自己負担金等国庫補助以外の額（b）</t>
    <rPh sb="6" eb="8">
      <t>ジコ</t>
    </rPh>
    <rPh sb="8" eb="12">
      <t>フタンキントウ</t>
    </rPh>
    <rPh sb="12" eb="14">
      <t>コッコ</t>
    </rPh>
    <rPh sb="14" eb="16">
      <t>ホジョ</t>
    </rPh>
    <rPh sb="16" eb="18">
      <t>イガイ</t>
    </rPh>
    <rPh sb="19" eb="20">
      <t>ガク</t>
    </rPh>
    <phoneticPr fontId="22"/>
  </si>
  <si>
    <t>(a)のうち
補助対象経費
（（a）－（b））</t>
    <rPh sb="7" eb="9">
      <t>ホジョ</t>
    </rPh>
    <rPh sb="8" eb="9">
      <t>ガク</t>
    </rPh>
    <rPh sb="9" eb="13">
      <t>タイショウケイヒ</t>
    </rPh>
    <phoneticPr fontId="22"/>
  </si>
  <si>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2"/>
  </si>
  <si>
    <t>事業費（主たる事業費）小計（A）</t>
    <phoneticPr fontId="11"/>
  </si>
  <si>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1"/>
  </si>
  <si>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1"/>
  </si>
  <si>
    <t>事務費（その他の経費）小計（D）</t>
    <rPh sb="0" eb="3">
      <t>ジムヒ</t>
    </rPh>
    <rPh sb="6" eb="7">
      <t>タ</t>
    </rPh>
    <rPh sb="8" eb="10">
      <t>ケイヒ</t>
    </rPh>
    <phoneticPr fontId="11"/>
  </si>
  <si>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1"/>
  </si>
  <si>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1"/>
  </si>
  <si>
    <t>地域課題対応支援事業</t>
    <rPh sb="0" eb="10">
      <t>チイキカダイタイオウシエンジギョウ</t>
    </rPh>
    <phoneticPr fontId="11"/>
  </si>
  <si>
    <t>ネットワークの形成による広域等課題対応事業</t>
    <rPh sb="7" eb="9">
      <t>ケイセイ</t>
    </rPh>
    <rPh sb="12" eb="15">
      <t>コウイキトウ</t>
    </rPh>
    <rPh sb="15" eb="17">
      <t>カダイ</t>
    </rPh>
    <rPh sb="17" eb="19">
      <t>タイオウ</t>
    </rPh>
    <rPh sb="19" eb="21">
      <t>ジギョウ</t>
    </rPh>
    <phoneticPr fontId="11"/>
  </si>
  <si>
    <t>補助事業者</t>
    <rPh sb="0" eb="5">
      <t>ホジョジギョウシャ</t>
    </rPh>
    <phoneticPr fontId="11"/>
  </si>
  <si>
    <t>所在地</t>
    <rPh sb="0" eb="3">
      <t>ショザイチ</t>
    </rPh>
    <phoneticPr fontId="11"/>
  </si>
  <si>
    <t>所　在　地</t>
    <rPh sb="0" eb="1">
      <t>ショ</t>
    </rPh>
    <rPh sb="2" eb="3">
      <t>ザイ</t>
    </rPh>
    <rPh sb="4" eb="5">
      <t>チ</t>
    </rPh>
    <phoneticPr fontId="11"/>
  </si>
  <si>
    <t>ＦＡＸ番号</t>
    <rPh sb="3" eb="5">
      <t>バンゴウ</t>
    </rPh>
    <phoneticPr fontId="11"/>
  </si>
  <si>
    <t>電話番号</t>
    <rPh sb="0" eb="2">
      <t>デンワ</t>
    </rPh>
    <rPh sb="2" eb="4">
      <t>バンゴウ</t>
    </rPh>
    <phoneticPr fontId="11"/>
  </si>
  <si>
    <t>補助事業者（補助の対象となる者）の概要</t>
    <rPh sb="0" eb="2">
      <t>ホジョ</t>
    </rPh>
    <rPh sb="2" eb="5">
      <t>ジギョウシャ</t>
    </rPh>
    <rPh sb="6" eb="8">
      <t>ホジョ</t>
    </rPh>
    <rPh sb="9" eb="11">
      <t>タイショウ</t>
    </rPh>
    <rPh sb="14" eb="15">
      <t>モノ</t>
    </rPh>
    <rPh sb="17" eb="19">
      <t>ガイヨウ</t>
    </rPh>
    <phoneticPr fontId="11"/>
  </si>
  <si>
    <t>氏　名</t>
    <rPh sb="0" eb="1">
      <t>シ</t>
    </rPh>
    <rPh sb="2" eb="3">
      <t>ナ</t>
    </rPh>
    <phoneticPr fontId="11"/>
  </si>
  <si>
    <t>F A X</t>
    <phoneticPr fontId="11"/>
  </si>
  <si>
    <t>T E L</t>
    <phoneticPr fontId="11"/>
  </si>
  <si>
    <t>住　所</t>
    <rPh sb="0" eb="1">
      <t>ジュウ</t>
    </rPh>
    <rPh sb="2" eb="3">
      <t>ショ</t>
    </rPh>
    <phoneticPr fontId="11"/>
  </si>
  <si>
    <t>○事業担当者の連絡先について</t>
    <rPh sb="1" eb="6">
      <t>ジギョウタントウシャ</t>
    </rPh>
    <rPh sb="7" eb="9">
      <t>レンラク</t>
    </rPh>
    <rPh sb="9" eb="10">
      <t>サキ</t>
    </rPh>
    <phoneticPr fontId="11"/>
  </si>
  <si>
    <t>補助事業の
着手及び完了の
予定期日</t>
    <rPh sb="0" eb="4">
      <t>ホジョジギョウ</t>
    </rPh>
    <rPh sb="6" eb="8">
      <t>チャクシュ</t>
    </rPh>
    <rPh sb="8" eb="9">
      <t>オヨ</t>
    </rPh>
    <rPh sb="10" eb="12">
      <t>カンリョウ</t>
    </rPh>
    <rPh sb="14" eb="16">
      <t>ヨテイ</t>
    </rPh>
    <rPh sb="16" eb="18">
      <t>キジツ</t>
    </rPh>
    <phoneticPr fontId="11"/>
  </si>
  <si>
    <t>補助対象経費の
配分</t>
    <rPh sb="0" eb="4">
      <t>ホジョタイショウ</t>
    </rPh>
    <rPh sb="4" eb="6">
      <t>ケイヒ</t>
    </rPh>
    <rPh sb="8" eb="10">
      <t>ハイブン</t>
    </rPh>
    <phoneticPr fontId="11"/>
  </si>
  <si>
    <t>その他
参考となるべき
事項</t>
    <rPh sb="2" eb="3">
      <t>タ</t>
    </rPh>
    <rPh sb="4" eb="6">
      <t>サンコウ</t>
    </rPh>
    <rPh sb="12" eb="14">
      <t>ジコウ</t>
    </rPh>
    <phoneticPr fontId="11"/>
  </si>
  <si>
    <t>事業者名称</t>
    <rPh sb="0" eb="2">
      <t>ジギョウ</t>
    </rPh>
    <rPh sb="2" eb="3">
      <t>シャ</t>
    </rPh>
    <rPh sb="3" eb="5">
      <t>メイショウ</t>
    </rPh>
    <phoneticPr fontId="11"/>
  </si>
  <si>
    <t>別紙1-1</t>
    <rPh sb="0" eb="2">
      <t>ベッシ</t>
    </rPh>
    <phoneticPr fontId="11"/>
  </si>
  <si>
    <r>
      <rPr>
        <sz val="10"/>
        <rFont val="ＭＳ 明朝"/>
        <family val="1"/>
        <charset val="128"/>
      </rPr>
      <t>〒</t>
    </r>
    <r>
      <rPr>
        <sz val="10"/>
        <color rgb="FFFF0000"/>
        <rFont val="ＭＳ 明朝"/>
        <family val="1"/>
        <charset val="128"/>
      </rPr>
      <t>000-0000</t>
    </r>
    <phoneticPr fontId="11"/>
  </si>
  <si>
    <t>△△県□□市○○○</t>
    <phoneticPr fontId="11"/>
  </si>
  <si>
    <t>役員</t>
    <rPh sb="0" eb="2">
      <t>ヤクイン</t>
    </rPh>
    <phoneticPr fontId="11"/>
  </si>
  <si>
    <t>役職名</t>
    <rPh sb="0" eb="3">
      <t>ヤクショクメイ</t>
    </rPh>
    <phoneticPr fontId="11"/>
  </si>
  <si>
    <t>本事業に関わる
主な職員</t>
    <rPh sb="0" eb="3">
      <t>ホンジギョウ</t>
    </rPh>
    <rPh sb="4" eb="5">
      <t>カカ</t>
    </rPh>
    <rPh sb="8" eb="9">
      <t>オモ</t>
    </rPh>
    <rPh sb="10" eb="12">
      <t>ショクイン</t>
    </rPh>
    <phoneticPr fontId="11"/>
  </si>
  <si>
    <t>所属先組織名・職名</t>
    <rPh sb="0" eb="2">
      <t>ショゾク</t>
    </rPh>
    <rPh sb="2" eb="3">
      <t>サキ</t>
    </rPh>
    <rPh sb="3" eb="6">
      <t>ソシキメイ</t>
    </rPh>
    <rPh sb="7" eb="9">
      <t>ショクメイ</t>
    </rPh>
    <phoneticPr fontId="11"/>
  </si>
  <si>
    <t>別紙3-1</t>
    <rPh sb="0" eb="2">
      <t>ベッシ</t>
    </rPh>
    <phoneticPr fontId="22"/>
  </si>
  <si>
    <t>上
旬</t>
    <rPh sb="0" eb="1">
      <t>ウエ</t>
    </rPh>
    <rPh sb="2" eb="3">
      <t>シュン</t>
    </rPh>
    <phoneticPr fontId="11"/>
  </si>
  <si>
    <t>中
旬</t>
    <rPh sb="0" eb="1">
      <t>ナカ</t>
    </rPh>
    <rPh sb="2" eb="3">
      <t>シュン</t>
    </rPh>
    <phoneticPr fontId="11"/>
  </si>
  <si>
    <t>下
旬</t>
    <rPh sb="0" eb="1">
      <t>シタ</t>
    </rPh>
    <rPh sb="2" eb="3">
      <t>シュン</t>
    </rPh>
    <phoneticPr fontId="11"/>
  </si>
  <si>
    <t>４月</t>
    <rPh sb="1" eb="2">
      <t>ガツ</t>
    </rPh>
    <phoneticPr fontId="11"/>
  </si>
  <si>
    <t>５月</t>
  </si>
  <si>
    <t>６月</t>
  </si>
  <si>
    <t>７月</t>
  </si>
  <si>
    <t>８月</t>
  </si>
  <si>
    <t>９月</t>
  </si>
  <si>
    <t>１０月</t>
  </si>
  <si>
    <t>１１月</t>
  </si>
  <si>
    <t>１２月</t>
  </si>
  <si>
    <t>１月</t>
  </si>
  <si>
    <t>２月</t>
  </si>
  <si>
    <t>共済費</t>
    <rPh sb="0" eb="2">
      <t>キョウサイ</t>
    </rPh>
    <phoneticPr fontId="11"/>
  </si>
  <si>
    <t>ア</t>
    <phoneticPr fontId="11"/>
  </si>
  <si>
    <t>収支計算書②（明細）</t>
    <rPh sb="0" eb="5">
      <t>シュウシケイサンショ</t>
    </rPh>
    <rPh sb="7" eb="8">
      <t>メイ</t>
    </rPh>
    <rPh sb="8" eb="9">
      <t>ホソ</t>
    </rPh>
    <phoneticPr fontId="22"/>
  </si>
  <si>
    <t>収支計算書①</t>
    <rPh sb="0" eb="2">
      <t>シュウシ</t>
    </rPh>
    <rPh sb="2" eb="3">
      <t>ケイ</t>
    </rPh>
    <rPh sb="3" eb="4">
      <t>サン</t>
    </rPh>
    <rPh sb="4" eb="5">
      <t>ショ</t>
    </rPh>
    <phoneticPr fontId="22"/>
  </si>
  <si>
    <t>ア　課税事業者</t>
    <phoneticPr fontId="11"/>
  </si>
  <si>
    <t>イ　簡易課税事業者</t>
    <phoneticPr fontId="11"/>
  </si>
  <si>
    <t>ウ　免税・非課税事業者者</t>
    <phoneticPr fontId="11"/>
  </si>
  <si>
    <t>イ</t>
    <phoneticPr fontId="11"/>
  </si>
  <si>
    <t>ウ</t>
    <phoneticPr fontId="11"/>
  </si>
  <si>
    <t>エ</t>
    <phoneticPr fontId="11"/>
  </si>
  <si>
    <t>オ</t>
    <phoneticPr fontId="11"/>
  </si>
  <si>
    <t>○消費税等仕入控除税額の取扱い</t>
    <phoneticPr fontId="11"/>
  </si>
  <si>
    <t>エ　課税事業者ではあるが，その他条件により消費税等仕入控除調整を行わない事業者</t>
    <phoneticPr fontId="11"/>
  </si>
  <si>
    <t>オ　現時点ではわからない</t>
    <phoneticPr fontId="11"/>
  </si>
  <si>
    <t>別紙4-2</t>
    <phoneticPr fontId="11"/>
  </si>
  <si>
    <r>
      <t xml:space="preserve">小計 </t>
    </r>
    <r>
      <rPr>
        <sz val="10"/>
        <rFont val="ＭＳ Ｐ明朝"/>
        <family val="1"/>
        <charset val="128"/>
      </rPr>
      <t>(A)</t>
    </r>
    <rPh sb="0" eb="2">
      <t>ショウケイ</t>
    </rPh>
    <phoneticPr fontId="22"/>
  </si>
  <si>
    <r>
      <t>うち課税対象外経費</t>
    </r>
    <r>
      <rPr>
        <sz val="10"/>
        <rFont val="ＭＳ Ｐ明朝"/>
        <family val="1"/>
        <charset val="128"/>
      </rPr>
      <t>(B）</t>
    </r>
    <phoneticPr fontId="22"/>
  </si>
  <si>
    <r>
      <t xml:space="preserve">小計 </t>
    </r>
    <r>
      <rPr>
        <sz val="10"/>
        <rFont val="ＭＳ Ｐ明朝"/>
        <family val="1"/>
        <charset val="128"/>
      </rPr>
      <t>(D)</t>
    </r>
    <rPh sb="0" eb="2">
      <t>ショウケイ</t>
    </rPh>
    <phoneticPr fontId="22"/>
  </si>
  <si>
    <r>
      <t>うち課税対象外経費</t>
    </r>
    <r>
      <rPr>
        <sz val="10"/>
        <rFont val="ＭＳ Ｐ明朝"/>
        <family val="1"/>
        <charset val="128"/>
      </rPr>
      <t>(E)</t>
    </r>
    <phoneticPr fontId="22"/>
  </si>
  <si>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1"/>
  </si>
  <si>
    <t>別紙4-1</t>
    <rPh sb="0" eb="2">
      <t>ベッシ</t>
    </rPh>
    <phoneticPr fontId="22"/>
  </si>
  <si>
    <t>補助対象経費
（（a）－（b））</t>
    <rPh sb="0" eb="2">
      <t>ホジョ</t>
    </rPh>
    <rPh sb="2" eb="4">
      <t>タイショウ</t>
    </rPh>
    <rPh sb="4" eb="6">
      <t>ケイヒ</t>
    </rPh>
    <phoneticPr fontId="22"/>
  </si>
  <si>
    <t>支出予定総額（a）</t>
    <phoneticPr fontId="22"/>
  </si>
  <si>
    <t>ア</t>
  </si>
  <si>
    <t>収入総額
（（A）＋（D））</t>
    <rPh sb="0" eb="2">
      <t>シュウニュウ</t>
    </rPh>
    <rPh sb="2" eb="4">
      <t>ソウガク</t>
    </rPh>
    <phoneticPr fontId="22"/>
  </si>
  <si>
    <t>消費税等
仕入控除税額
（（C）＋（F））</t>
    <phoneticPr fontId="22"/>
  </si>
  <si>
    <t>国庫補助以外の額
（（b）の総額）</t>
    <phoneticPr fontId="22"/>
  </si>
  <si>
    <t>消費税等仕入控除税額（c）
{(A)-(B)}×10/110</t>
    <phoneticPr fontId="22"/>
  </si>
  <si>
    <t>消費税等仕入控除税額（f）
{(D)-(E)}×10/110</t>
    <phoneticPr fontId="22"/>
  </si>
  <si>
    <t>支出総額［経費合計］　（総事業費）（（A）+（D））</t>
    <rPh sb="12" eb="16">
      <t>ソウジギョウヒ</t>
    </rPh>
    <phoneticPr fontId="22"/>
  </si>
  <si>
    <t>課税対象外経費合計（（B）+（E））</t>
    <rPh sb="0" eb="2">
      <t>カゼイ</t>
    </rPh>
    <rPh sb="2" eb="4">
      <t>タイショウ</t>
    </rPh>
    <rPh sb="4" eb="5">
      <t>ガイ</t>
    </rPh>
    <rPh sb="5" eb="7">
      <t>ケイヒ</t>
    </rPh>
    <rPh sb="7" eb="9">
      <t>ゴウケイ</t>
    </rPh>
    <phoneticPr fontId="22"/>
  </si>
  <si>
    <t>補助対象経費合計
（（（A）+（D））-（（c）+(f））-（（b）の合計））</t>
    <rPh sb="0" eb="2">
      <t>ホジョ</t>
    </rPh>
    <rPh sb="2" eb="4">
      <t>タイショウ</t>
    </rPh>
    <rPh sb="4" eb="6">
      <t>ケイヒ</t>
    </rPh>
    <rPh sb="6" eb="8">
      <t>ゴウケイ</t>
    </rPh>
    <phoneticPr fontId="22"/>
  </si>
  <si>
    <t>国庫補助以外の額合計
（（b）の合計）</t>
    <rPh sb="8" eb="10">
      <t>ゴウケイ</t>
    </rPh>
    <rPh sb="16" eb="18">
      <t>ゴウケイ</t>
    </rPh>
    <phoneticPr fontId="22"/>
  </si>
  <si>
    <t>消費税等仕入控除税額合計
（（c）+(f））</t>
    <phoneticPr fontId="22"/>
  </si>
  <si>
    <t>補助対象経費
（（（A）+（D））-（（c）+(f））-（（b）の合計））</t>
    <rPh sb="0" eb="2">
      <t>ホジョ</t>
    </rPh>
    <rPh sb="2" eb="4">
      <t>タイショウ</t>
    </rPh>
    <rPh sb="4" eb="6">
      <t>ケイヒ</t>
    </rPh>
    <phoneticPr fontId="22"/>
  </si>
  <si>
    <t>補助対象経費（G）
（（C）＋（F）-（ｂ）の合計）</t>
    <rPh sb="0" eb="2">
      <t>ホジョ</t>
    </rPh>
    <rPh sb="2" eb="6">
      <t>タイショウケイヒ</t>
    </rPh>
    <rPh sb="23" eb="25">
      <t>ゴウケイ</t>
    </rPh>
    <phoneticPr fontId="11"/>
  </si>
  <si>
    <t>地域課題対応支援事業</t>
  </si>
  <si>
    <t>ネットワークの形成による広域等課題対応事業</t>
  </si>
  <si>
    <t>令和○年○月○日</t>
    <rPh sb="0" eb="2">
      <t>レイワ</t>
    </rPh>
    <rPh sb="3" eb="4">
      <t>ネン</t>
    </rPh>
    <rPh sb="5" eb="6">
      <t>ガツ</t>
    </rPh>
    <rPh sb="7" eb="8">
      <t>ニチ</t>
    </rPh>
    <phoneticPr fontId="11"/>
  </si>
  <si>
    <t>令和○年○月〇〇日</t>
    <rPh sb="0" eb="2">
      <t>レイワ</t>
    </rPh>
    <rPh sb="3" eb="4">
      <t>ネン</t>
    </rPh>
    <rPh sb="5" eb="6">
      <t>ガツ</t>
    </rPh>
    <rPh sb="8" eb="9">
      <t>ニチ</t>
    </rPh>
    <phoneticPr fontId="11"/>
  </si>
  <si>
    <t>２年目</t>
    <rPh sb="1" eb="3">
      <t>ネンメ</t>
    </rPh>
    <phoneticPr fontId="11"/>
  </si>
  <si>
    <t>３年目</t>
    <rPh sb="1" eb="3">
      <t>ネンメ</t>
    </rPh>
    <phoneticPr fontId="11"/>
  </si>
  <si>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1"/>
  </si>
  <si>
    <t>g  その他上記にない地域課題・社会課題に対応する取組（詳細は下記のとおり）</t>
    <rPh sb="28" eb="30">
      <t>ショウサイ</t>
    </rPh>
    <rPh sb="31" eb="33">
      <t>カキ</t>
    </rPh>
    <phoneticPr fontId="11"/>
  </si>
  <si>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</si>
  <si>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</si>
  <si>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</si>
  <si>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</si>
  <si>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</si>
  <si>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</si>
  <si>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</si>
  <si>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</si>
  <si>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</si>
  <si>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</si>
  <si>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</si>
  <si>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</si>
  <si>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1"/>
  </si>
  <si>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</si>
  <si>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</si>
  <si>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</si>
  <si>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</si>
  <si>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</si>
  <si>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１年目</t>
    <rPh sb="1" eb="3">
      <t>ネンメ</t>
    </rPh>
    <phoneticPr fontId="11"/>
  </si>
  <si>
    <t>補助対象外経費</t>
    <rPh sb="0" eb="5">
      <t>ホジョタイショウガイ</t>
    </rPh>
    <rPh sb="5" eb="7">
      <t>ケイヒ</t>
    </rPh>
    <phoneticPr fontId="22"/>
  </si>
  <si>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1"/>
  </si>
  <si>
    <t>ウ　ＤＸの実現のための課題解決や先端的な取組</t>
    <phoneticPr fontId="11"/>
  </si>
  <si>
    <t>指定施設</t>
    <rPh sb="0" eb="2">
      <t>シテイ</t>
    </rPh>
    <rPh sb="2" eb="4">
      <t>シセツ</t>
    </rPh>
    <phoneticPr fontId="11"/>
  </si>
  <si>
    <t>ア　収蔵資料データベースを含む、博物館資料のデジタルアーカイブの作成を推進し、デジタル資源や魅力あるコンテンツとして公開・発信する取組</t>
    <rPh sb="4" eb="6">
      <t>シリョウ</t>
    </rPh>
    <phoneticPr fontId="11"/>
  </si>
  <si>
    <t>博物館名</t>
    <rPh sb="0" eb="3">
      <t>ハクブツカン</t>
    </rPh>
    <rPh sb="3" eb="4">
      <t>メイ</t>
    </rPh>
    <phoneticPr fontId="11"/>
  </si>
  <si>
    <t>国宝１点</t>
    <rPh sb="0" eb="2">
      <t>コクホウ</t>
    </rPh>
    <rPh sb="3" eb="4">
      <t>テン</t>
    </rPh>
    <phoneticPr fontId="11"/>
  </si>
  <si>
    <t>20件をPDM（利用の際に所蔵館の記載をお願い）として、3件をCC-BY NCで公開予定だが、彫刻資料写真（１点）に関する著作権処理が必要</t>
    <rPh sb="2" eb="3">
      <t>ケン</t>
    </rPh>
    <rPh sb="29" eb="30">
      <t>ケン</t>
    </rPh>
    <rPh sb="40" eb="44">
      <t>コウカイヨテイ</t>
    </rPh>
    <rPh sb="47" eb="49">
      <t>チョウコク</t>
    </rPh>
    <rPh sb="49" eb="53">
      <t>シリョウシャシン</t>
    </rPh>
    <rPh sb="55" eb="56">
      <t>テン</t>
    </rPh>
    <rPh sb="58" eb="59">
      <t>カン</t>
    </rPh>
    <rPh sb="61" eb="66">
      <t>チョサクケンショリ</t>
    </rPh>
    <rPh sb="67" eb="69">
      <t>ヒツヨウ</t>
    </rPh>
    <phoneticPr fontId="11"/>
  </si>
  <si>
    <t>寄託者の意向</t>
    <rPh sb="0" eb="3">
      <t>キタクシャ</t>
    </rPh>
    <rPh sb="4" eb="6">
      <t>イコウ</t>
    </rPh>
    <phoneticPr fontId="11"/>
  </si>
  <si>
    <t>うち29件</t>
    <rPh sb="4" eb="5">
      <t>ケン</t>
    </rPh>
    <phoneticPr fontId="11"/>
  </si>
  <si>
    <t>文化遺産オンライン</t>
    <rPh sb="0" eb="4">
      <t>ブンカイサン</t>
    </rPh>
    <phoneticPr fontId="11"/>
  </si>
  <si>
    <t>有り／3件</t>
    <rPh sb="0" eb="1">
      <t>ア</t>
    </rPh>
    <rPh sb="4" eb="5">
      <t>ケン</t>
    </rPh>
    <phoneticPr fontId="11"/>
  </si>
  <si>
    <t>30件</t>
    <rPh sb="2" eb="3">
      <t>ケン</t>
    </rPh>
    <phoneticPr fontId="11"/>
  </si>
  <si>
    <t xml:space="preserve"> 近現代美術作品（絵画、彫刻等）</t>
    <rPh sb="1" eb="4">
      <t>キンゲンダイ</t>
    </rPh>
    <rPh sb="4" eb="6">
      <t>ビジュツ</t>
    </rPh>
    <rPh sb="6" eb="8">
      <t>サクヒン</t>
    </rPh>
    <rPh sb="9" eb="11">
      <t>カイガ</t>
    </rPh>
    <rPh sb="12" eb="14">
      <t>チョウコク</t>
    </rPh>
    <rPh sb="14" eb="15">
      <t>ナド</t>
    </rPh>
    <phoneticPr fontId="11"/>
  </si>
  <si>
    <t>博物館資料の特別利用についての条例もしくは規則改正が必要</t>
    <rPh sb="0" eb="6">
      <t>ハクブツカ</t>
    </rPh>
    <rPh sb="6" eb="8">
      <t>トクベツ</t>
    </rPh>
    <rPh sb="8" eb="10">
      <t>リヨウ</t>
    </rPh>
    <rPh sb="15" eb="17">
      <t>ジョウレイ</t>
    </rPh>
    <rPh sb="21" eb="25">
      <t>キソクカイセイ</t>
    </rPh>
    <rPh sb="26" eb="28">
      <t>ヒツヨウ</t>
    </rPh>
    <phoneticPr fontId="11"/>
  </si>
  <si>
    <t>人名や地名など検討が必要な内容</t>
    <rPh sb="0" eb="2">
      <t>ジンメイ</t>
    </rPh>
    <rPh sb="3" eb="5">
      <t>チメイ</t>
    </rPh>
    <rPh sb="7" eb="9">
      <t>ケントウ</t>
    </rPh>
    <rPh sb="10" eb="12">
      <t>ヒツヨウ</t>
    </rPh>
    <rPh sb="13" eb="15">
      <t>ナイヨウ</t>
    </rPh>
    <phoneticPr fontId="11"/>
  </si>
  <si>
    <t>うち38件</t>
    <rPh sb="4" eb="5">
      <t>ケン</t>
    </rPh>
    <phoneticPr fontId="11"/>
  </si>
  <si>
    <t>無し</t>
    <rPh sb="0" eb="1">
      <t>ナ</t>
    </rPh>
    <phoneticPr fontId="11"/>
  </si>
  <si>
    <t>40件</t>
    <rPh sb="2" eb="3">
      <t>ケン</t>
    </rPh>
    <phoneticPr fontId="11"/>
  </si>
  <si>
    <t>文献資料（古文書等）</t>
    <rPh sb="0" eb="4">
      <t>ブンケンシリョウ</t>
    </rPh>
    <rPh sb="5" eb="8">
      <t>コモンジョ</t>
    </rPh>
    <rPh sb="8" eb="9">
      <t>トウ</t>
    </rPh>
    <phoneticPr fontId="11"/>
  </si>
  <si>
    <t>重文5件</t>
    <rPh sb="0" eb="2">
      <t>ジュウブン</t>
    </rPh>
    <rPh sb="3" eb="4">
      <t>ケン</t>
    </rPh>
    <phoneticPr fontId="11"/>
  </si>
  <si>
    <t>全件をPDMとして公開予定（利用の際に所蔵館の記載をお願い）</t>
    <rPh sb="0" eb="2">
      <t>ゼンケン</t>
    </rPh>
    <rPh sb="9" eb="13">
      <t>コウカイヨテイ</t>
    </rPh>
    <rPh sb="14" eb="16">
      <t>リヨウ</t>
    </rPh>
    <rPh sb="17" eb="18">
      <t>サイ</t>
    </rPh>
    <rPh sb="19" eb="22">
      <t>ショゾウカン</t>
    </rPh>
    <rPh sb="23" eb="25">
      <t>キサイ</t>
    </rPh>
    <rPh sb="27" eb="28">
      <t>ネガ</t>
    </rPh>
    <phoneticPr fontId="11"/>
  </si>
  <si>
    <t>うち50件</t>
    <rPh sb="4" eb="5">
      <t>ケン</t>
    </rPh>
    <phoneticPr fontId="11"/>
  </si>
  <si>
    <t>50件</t>
    <rPh sb="2" eb="3">
      <t>ケン</t>
    </rPh>
    <phoneticPr fontId="11"/>
  </si>
  <si>
    <t>考古資料（土器・石器・木器等）</t>
    <rPh sb="0" eb="4">
      <t>コウコシリョウ</t>
    </rPh>
    <rPh sb="5" eb="7">
      <t>ドキ</t>
    </rPh>
    <rPh sb="8" eb="10">
      <t>セッキ</t>
    </rPh>
    <rPh sb="11" eb="13">
      <t>モッキ</t>
    </rPh>
    <rPh sb="13" eb="14">
      <t>トウ</t>
    </rPh>
    <phoneticPr fontId="11"/>
  </si>
  <si>
    <t>国宝／重要文化財</t>
    <rPh sb="0" eb="2">
      <t>コクホウ</t>
    </rPh>
    <rPh sb="3" eb="5">
      <t>ジュウヨウ</t>
    </rPh>
    <rPh sb="5" eb="8">
      <t>ブンカザイ</t>
    </rPh>
    <phoneticPr fontId="11"/>
  </si>
  <si>
    <t>デジタルアーカイブの二次利用方針</t>
    <rPh sb="10" eb="14">
      <t>ニジリヨウ</t>
    </rPh>
    <rPh sb="14" eb="16">
      <t>ホウシン</t>
    </rPh>
    <phoneticPr fontId="11"/>
  </si>
  <si>
    <t>連携できない資料がある場合、その理由</t>
    <rPh sb="0" eb="2">
      <t>レンケイ</t>
    </rPh>
    <rPh sb="6" eb="8">
      <t>シリョウ</t>
    </rPh>
    <rPh sb="11" eb="13">
      <t>バアイ</t>
    </rPh>
    <rPh sb="16" eb="18">
      <t>リユウ</t>
    </rPh>
    <phoneticPr fontId="11"/>
  </si>
  <si>
    <t>ジャパンサーチへの連携</t>
    <rPh sb="9" eb="11">
      <t>レンケイ</t>
    </rPh>
    <phoneticPr fontId="11"/>
  </si>
  <si>
    <t>つなぎ役</t>
    <rPh sb="3" eb="4">
      <t>ヤク</t>
    </rPh>
    <phoneticPr fontId="11"/>
  </si>
  <si>
    <t>原資料の
著作権の有無</t>
    <rPh sb="0" eb="1">
      <t>ハラ</t>
    </rPh>
    <rPh sb="1" eb="3">
      <t>シリョウ</t>
    </rPh>
    <rPh sb="5" eb="8">
      <t>チョサクケン</t>
    </rPh>
    <rPh sb="9" eb="11">
      <t>ウム</t>
    </rPh>
    <phoneticPr fontId="11"/>
  </si>
  <si>
    <t>点数</t>
    <rPh sb="0" eb="2">
      <t>テンスウ</t>
    </rPh>
    <phoneticPr fontId="11"/>
  </si>
  <si>
    <t>名称／タイトル</t>
    <rPh sb="0" eb="2">
      <t>メイショウ</t>
    </rPh>
    <phoneticPr fontId="11"/>
  </si>
  <si>
    <t>ID</t>
    <phoneticPr fontId="11"/>
  </si>
  <si>
    <t>デジタル化を行う主な収蔵資料（予定）</t>
    <rPh sb="4" eb="5">
      <t>バ</t>
    </rPh>
    <rPh sb="6" eb="7">
      <t>オコナ</t>
    </rPh>
    <rPh sb="8" eb="9">
      <t>オモ</t>
    </rPh>
    <rPh sb="15" eb="17">
      <t>ヨテイ</t>
    </rPh>
    <phoneticPr fontId="11"/>
  </si>
  <si>
    <r>
      <rPr>
        <b/>
        <sz val="10"/>
        <color rgb="FFFF0000"/>
        <rFont val="ＭＳ Ｐゴシック"/>
        <family val="3"/>
        <charset val="128"/>
      </rPr>
      <t>１１７</t>
    </r>
    <r>
      <rPr>
        <b/>
        <sz val="10"/>
        <color theme="1"/>
        <rFont val="ＭＳ Ｐゴシック"/>
        <family val="3"/>
        <charset val="128"/>
      </rPr>
      <t>件</t>
    </r>
    <rPh sb="3" eb="4">
      <t>ケン</t>
    </rPh>
    <phoneticPr fontId="11"/>
  </si>
  <si>
    <t>ジャパンサーチとの連携件数</t>
    <rPh sb="9" eb="11">
      <t>レンケイ</t>
    </rPh>
    <rPh sb="11" eb="12">
      <t>ケン</t>
    </rPh>
    <rPh sb="12" eb="13">
      <t>カズ</t>
    </rPh>
    <phoneticPr fontId="11"/>
  </si>
  <si>
    <r>
      <rPr>
        <b/>
        <sz val="10"/>
        <color rgb="FFFF0000"/>
        <rFont val="ＭＳ Ｐゴシック"/>
        <family val="3"/>
        <charset val="128"/>
      </rPr>
      <t>１２０</t>
    </r>
    <r>
      <rPr>
        <b/>
        <sz val="10"/>
        <color theme="1"/>
        <rFont val="ＭＳ Ｐゴシック"/>
        <family val="3"/>
        <charset val="128"/>
      </rPr>
      <t>件</t>
    </r>
    <rPh sb="3" eb="4">
      <t>ケン</t>
    </rPh>
    <phoneticPr fontId="11"/>
  </si>
  <si>
    <t>デジタル化を行う収蔵資料の件数</t>
    <rPh sb="4" eb="5">
      <t>バ</t>
    </rPh>
    <rPh sb="6" eb="7">
      <t>オコナ</t>
    </rPh>
    <rPh sb="13" eb="14">
      <t>ケン</t>
    </rPh>
    <rPh sb="14" eb="15">
      <t>カズ</t>
    </rPh>
    <phoneticPr fontId="11"/>
  </si>
  <si>
    <t>※本事業で作成・整備されるデジタルデータは、インターネット上で公開されるとともに、50件以上がジャパンサーチと連携することを必須とする。</t>
    <rPh sb="1" eb="4">
      <t>ホンジギョウ</t>
    </rPh>
    <rPh sb="5" eb="7">
      <t>サクセイ</t>
    </rPh>
    <rPh sb="8" eb="10">
      <t>セイビ</t>
    </rPh>
    <rPh sb="29" eb="30">
      <t>ジョウ</t>
    </rPh>
    <rPh sb="31" eb="33">
      <t>コウカイ</t>
    </rPh>
    <rPh sb="43" eb="44">
      <t>ケン</t>
    </rPh>
    <rPh sb="44" eb="46">
      <t>イジョウ</t>
    </rPh>
    <rPh sb="55" eb="57">
      <t>レンケイ</t>
    </rPh>
    <rPh sb="62" eb="64">
      <t>ヒッス</t>
    </rPh>
    <phoneticPr fontId="11"/>
  </si>
  <si>
    <t>別紙2-1</t>
    <rPh sb="0" eb="2">
      <t>ベッシ</t>
    </rPh>
    <phoneticPr fontId="11"/>
  </si>
  <si>
    <r>
      <rPr>
        <b/>
        <sz val="10"/>
        <color rgb="FFFF0000"/>
        <rFont val="ＭＳ 明朝"/>
        <family val="1"/>
        <charset val="128"/>
      </rPr>
      <t>記載の観点</t>
    </r>
    <r>
      <rPr>
        <sz val="10"/>
        <color rgb="FFFF0000"/>
        <rFont val="ＭＳ 明朝"/>
        <family val="1"/>
        <charset val="128"/>
      </rPr>
      <t xml:space="preserve">
・機材、体制、契約等
・継続に必要なコストと予算確保の見通し
・データ、管理体制
ほか</t>
    </r>
    <rPh sb="7" eb="9">
      <t>キザイ</t>
    </rPh>
    <rPh sb="10" eb="12">
      <t>タイセイ</t>
    </rPh>
    <rPh sb="13" eb="15">
      <t>ケイヤク</t>
    </rPh>
    <rPh sb="15" eb="16">
      <t>トウ</t>
    </rPh>
    <rPh sb="18" eb="20">
      <t>ケイゾク</t>
    </rPh>
    <rPh sb="21" eb="23">
      <t>ヒツヨウ</t>
    </rPh>
    <rPh sb="28" eb="32">
      <t>ヨサンカクホ</t>
    </rPh>
    <rPh sb="33" eb="35">
      <t>ミトオ</t>
    </rPh>
    <rPh sb="42" eb="44">
      <t>カンリ</t>
    </rPh>
    <rPh sb="44" eb="46">
      <t>タイセイ</t>
    </rPh>
    <phoneticPr fontId="11"/>
  </si>
  <si>
    <t>令和８年度以降のデジタルアーカイブの持続化・発展</t>
    <rPh sb="0" eb="2">
      <t>レイワ</t>
    </rPh>
    <rPh sb="3" eb="5">
      <t>ネンド</t>
    </rPh>
    <rPh sb="5" eb="7">
      <t>イコウ</t>
    </rPh>
    <rPh sb="18" eb="21">
      <t>ジゾクカ</t>
    </rPh>
    <rPh sb="22" eb="24">
      <t>ハッテン</t>
    </rPh>
    <phoneticPr fontId="11"/>
  </si>
  <si>
    <r>
      <rPr>
        <b/>
        <sz val="10"/>
        <color rgb="FFFF0000"/>
        <rFont val="ＭＳ 明朝"/>
        <family val="1"/>
        <charset val="128"/>
      </rPr>
      <t>記載の観点</t>
    </r>
    <r>
      <rPr>
        <sz val="10"/>
        <color rgb="FFFF0000"/>
        <rFont val="ＭＳ 明朝"/>
        <family val="1"/>
        <charset val="128"/>
      </rPr>
      <t xml:space="preserve">
・どのような活用を促進していくか（資料管理、調査研究、展示利用、教育・学習、創造的活動、商業的利用等）
・活用促進のための取組や連携の計画
・活用促進のための業務や規則等の見直しの計画
ほか</t>
    </r>
    <rPh sb="12" eb="14">
      <t>カツヨウ</t>
    </rPh>
    <rPh sb="15" eb="17">
      <t>ソクシン</t>
    </rPh>
    <rPh sb="23" eb="27">
      <t>シリョウカンリ</t>
    </rPh>
    <rPh sb="28" eb="32">
      <t>チョウサケンキュウ</t>
    </rPh>
    <rPh sb="33" eb="35">
      <t>テンジ</t>
    </rPh>
    <rPh sb="35" eb="37">
      <t>リヨウ</t>
    </rPh>
    <rPh sb="38" eb="40">
      <t>キョウイク</t>
    </rPh>
    <rPh sb="41" eb="43">
      <t>ガクシュウ</t>
    </rPh>
    <rPh sb="44" eb="49">
      <t>ソウゾウテキカツドウ</t>
    </rPh>
    <rPh sb="50" eb="55">
      <t>ショウギョウテキリヨウ</t>
    </rPh>
    <rPh sb="55" eb="56">
      <t>トウ</t>
    </rPh>
    <rPh sb="59" eb="63">
      <t>カツヨウソクシン</t>
    </rPh>
    <rPh sb="67" eb="69">
      <t>トリクミ</t>
    </rPh>
    <rPh sb="70" eb="72">
      <t>レンケイ</t>
    </rPh>
    <rPh sb="73" eb="75">
      <t>ケイカク</t>
    </rPh>
    <rPh sb="77" eb="81">
      <t>カツヨウソクシン</t>
    </rPh>
    <rPh sb="85" eb="87">
      <t>ギョウム</t>
    </rPh>
    <rPh sb="88" eb="91">
      <t>キソクトウ</t>
    </rPh>
    <rPh sb="92" eb="94">
      <t>ミナオ</t>
    </rPh>
    <rPh sb="96" eb="98">
      <t>ケイカク</t>
    </rPh>
    <phoneticPr fontId="11"/>
  </si>
  <si>
    <t>事業期間中及び、令和８年度以降のデジタルアーカイブの活用計画について</t>
    <rPh sb="0" eb="6">
      <t>ジギョウキカンチュウオヨ</t>
    </rPh>
    <rPh sb="8" eb="10">
      <t>レイワ</t>
    </rPh>
    <rPh sb="11" eb="15">
      <t>ネンドイコウ</t>
    </rPh>
    <rPh sb="26" eb="28">
      <t>カツヨウ</t>
    </rPh>
    <rPh sb="28" eb="30">
      <t>ケイカク</t>
    </rPh>
    <phoneticPr fontId="11"/>
  </si>
  <si>
    <r>
      <rPr>
        <b/>
        <sz val="10"/>
        <color rgb="FFFF0000"/>
        <rFont val="ＭＳ 明朝"/>
        <family val="1"/>
        <charset val="128"/>
      </rPr>
      <t>記載の観点</t>
    </r>
    <r>
      <rPr>
        <sz val="10"/>
        <color rgb="FFFF0000"/>
        <rFont val="ＭＳ 明朝"/>
        <family val="1"/>
        <charset val="128"/>
      </rPr>
      <t xml:space="preserve">
・事業期間中のデータ保管の方法
・事業期間中のデータの蓄積と更新
・事業期間中のデータ管理体制
・資料管理業務との連携
ほか</t>
    </r>
    <rPh sb="0" eb="2">
      <t>キサイ</t>
    </rPh>
    <rPh sb="3" eb="5">
      <t>カンテン</t>
    </rPh>
    <rPh sb="16" eb="18">
      <t>ホカン</t>
    </rPh>
    <rPh sb="19" eb="21">
      <t>ホウホウ</t>
    </rPh>
    <rPh sb="33" eb="35">
      <t>チクセキ</t>
    </rPh>
    <rPh sb="36" eb="38">
      <t>コウシン</t>
    </rPh>
    <rPh sb="40" eb="45">
      <t>ジギョウキカンチュウ</t>
    </rPh>
    <rPh sb="49" eb="51">
      <t>カンリ</t>
    </rPh>
    <rPh sb="51" eb="53">
      <t>タイセイ</t>
    </rPh>
    <phoneticPr fontId="11"/>
  </si>
  <si>
    <t>デジタルアーカイブの保管・管理について</t>
    <rPh sb="10" eb="12">
      <t>ホカン</t>
    </rPh>
    <rPh sb="13" eb="15">
      <t>カンリ</t>
    </rPh>
    <phoneticPr fontId="11"/>
  </si>
  <si>
    <r>
      <rPr>
        <b/>
        <sz val="10"/>
        <color rgb="FFFF0000"/>
        <rFont val="ＭＳ 明朝"/>
        <family val="1"/>
        <charset val="128"/>
      </rPr>
      <t>記載の観点</t>
    </r>
    <r>
      <rPr>
        <sz val="10"/>
        <color rgb="FFFF0000"/>
        <rFont val="ＭＳ 明朝"/>
        <family val="1"/>
        <charset val="128"/>
      </rPr>
      <t xml:space="preserve">
・公開の方法（サイトやSNS活用等）
・ジャパンサーチへの連携方法（つなぎ役）
・だれがどのようにアクセスできるか
・ユーザビリティについて
・オープン化の方針について
・多言語化の有無
ほか
</t>
    </r>
    <rPh sb="0" eb="2">
      <t>キサイ</t>
    </rPh>
    <rPh sb="3" eb="5">
      <t>カンテン</t>
    </rPh>
    <rPh sb="7" eb="9">
      <t>コウカイ</t>
    </rPh>
    <rPh sb="10" eb="12">
      <t>ホウホウ</t>
    </rPh>
    <rPh sb="20" eb="23">
      <t>カツヨウトウ</t>
    </rPh>
    <rPh sb="35" eb="37">
      <t>レンケイ</t>
    </rPh>
    <rPh sb="37" eb="39">
      <t>ホウホウ</t>
    </rPh>
    <rPh sb="43" eb="44">
      <t>ヤク</t>
    </rPh>
    <rPh sb="82" eb="83">
      <t>カ</t>
    </rPh>
    <rPh sb="84" eb="86">
      <t>ホウシン</t>
    </rPh>
    <rPh sb="92" eb="95">
      <t>タゲンゴ</t>
    </rPh>
    <rPh sb="95" eb="96">
      <t>バ</t>
    </rPh>
    <rPh sb="97" eb="99">
      <t>ウム</t>
    </rPh>
    <phoneticPr fontId="11"/>
  </si>
  <si>
    <t>デジタルアーカイブの公開について</t>
    <rPh sb="10" eb="12">
      <t>コウカイ</t>
    </rPh>
    <phoneticPr fontId="11"/>
  </si>
  <si>
    <r>
      <rPr>
        <b/>
        <sz val="10"/>
        <color rgb="FFFF0000"/>
        <rFont val="ＭＳ 明朝"/>
        <family val="1"/>
        <charset val="128"/>
      </rPr>
      <t>記載の観点</t>
    </r>
    <r>
      <rPr>
        <sz val="10"/>
        <color rgb="FFFF0000"/>
        <rFont val="ＭＳ 明朝"/>
        <family val="1"/>
        <charset val="128"/>
      </rPr>
      <t xml:space="preserve">
・だれがどこでデジタル化するか（作業主体・作業場所等）
・どのようにデジタル化するか（撮影・スキャン等）
・資料の保全対策
・データのフォーマット（RAWデータ、TIFF、JPG、PDF等）
・解像度や精細性について
ほか</t>
    </r>
    <rPh sb="0" eb="2">
      <t>キサイ</t>
    </rPh>
    <rPh sb="3" eb="5">
      <t>カンテン</t>
    </rPh>
    <rPh sb="17" eb="18">
      <t>カ</t>
    </rPh>
    <rPh sb="27" eb="31">
      <t>サギョウバショ</t>
    </rPh>
    <rPh sb="31" eb="32">
      <t>トウ</t>
    </rPh>
    <rPh sb="44" eb="45">
      <t>カ</t>
    </rPh>
    <rPh sb="49" eb="51">
      <t>サツエイ</t>
    </rPh>
    <rPh sb="56" eb="57">
      <t>トウ</t>
    </rPh>
    <rPh sb="60" eb="62">
      <t>シリョウ</t>
    </rPh>
    <rPh sb="63" eb="65">
      <t>ホゼン</t>
    </rPh>
    <rPh sb="65" eb="67">
      <t>タイサク</t>
    </rPh>
    <rPh sb="99" eb="100">
      <t>トウ</t>
    </rPh>
    <rPh sb="103" eb="106">
      <t>カイゾウド</t>
    </rPh>
    <rPh sb="107" eb="110">
      <t>セイサイセイ</t>
    </rPh>
    <phoneticPr fontId="11"/>
  </si>
  <si>
    <t>デジタルアーカイブの作成について</t>
    <rPh sb="10" eb="12">
      <t>サクセイ</t>
    </rPh>
    <phoneticPr fontId="11"/>
  </si>
  <si>
    <t>計画</t>
    <rPh sb="0" eb="2">
      <t>ケイカク</t>
    </rPh>
    <phoneticPr fontId="11"/>
  </si>
  <si>
    <t>別紙2-2</t>
    <rPh sb="0" eb="2">
      <t>ベッシ</t>
    </rPh>
    <phoneticPr fontId="11"/>
  </si>
  <si>
    <t>事業計画書（実施日程表）</t>
    <rPh sb="0" eb="5">
      <t>ジギョウケイカクショ</t>
    </rPh>
    <rPh sb="6" eb="7">
      <t>ジツ</t>
    </rPh>
    <rPh sb="7" eb="8">
      <t>セ</t>
    </rPh>
    <rPh sb="8" eb="10">
      <t>ニッテイ</t>
    </rPh>
    <rPh sb="10" eb="11">
      <t>ヒョウ</t>
    </rPh>
    <phoneticPr fontId="22"/>
  </si>
  <si>
    <t>自己負担金等
国庫補助以外の
対象経費（b）</t>
    <rPh sb="11" eb="13">
      <t>イガイ</t>
    </rPh>
    <rPh sb="15" eb="17">
      <t>タイショウ</t>
    </rPh>
    <rPh sb="17" eb="19">
      <t>ケイヒ</t>
    </rPh>
    <phoneticPr fontId="22"/>
  </si>
  <si>
    <t>自己負担金
         ４５５円</t>
    <phoneticPr fontId="11"/>
  </si>
  <si>
    <t>国庫補助以外の額の内訳</t>
    <rPh sb="0" eb="2">
      <t>コッコ</t>
    </rPh>
    <rPh sb="2" eb="4">
      <t>ホジョ</t>
    </rPh>
    <rPh sb="4" eb="6">
      <t>イガイ</t>
    </rPh>
    <rPh sb="7" eb="8">
      <t>ガク</t>
    </rPh>
    <rPh sb="9" eb="11">
      <t>ウチワケ</t>
    </rPh>
    <phoneticPr fontId="22"/>
  </si>
  <si>
    <t>国庫補助要望額（H）
（1,000円単位　（G）=（H）となるように調整すること）</t>
    <rPh sb="17" eb="18">
      <t>エン</t>
    </rPh>
    <rPh sb="18" eb="20">
      <t>タンイ</t>
    </rPh>
    <rPh sb="34" eb="36">
      <t>チョウセイ</t>
    </rPh>
    <phoneticPr fontId="11"/>
  </si>
  <si>
    <t>デジタルアーカイブに直接関わる改修費</t>
    <rPh sb="10" eb="12">
      <t>チョクセツ</t>
    </rPh>
    <rPh sb="12" eb="13">
      <t>カカ</t>
    </rPh>
    <rPh sb="15" eb="18">
      <t>カイシュウヒ</t>
    </rPh>
    <phoneticPr fontId="11"/>
  </si>
  <si>
    <t>ホームページ改修委託費</t>
    <rPh sb="6" eb="8">
      <t>カイシュウ</t>
    </rPh>
    <rPh sb="8" eb="11">
      <t>イタクヒ</t>
    </rPh>
    <phoneticPr fontId="11"/>
  </si>
  <si>
    <t>サイト改修費</t>
    <rPh sb="3" eb="5">
      <t>カイシュウ</t>
    </rPh>
    <rPh sb="5" eb="6">
      <t>ヒ</t>
    </rPh>
    <phoneticPr fontId="22"/>
  </si>
  <si>
    <t>撮影・データ作成委託費</t>
    <rPh sb="0" eb="2">
      <t>サツエイ</t>
    </rPh>
    <rPh sb="6" eb="8">
      <t>サクセイ</t>
    </rPh>
    <rPh sb="8" eb="11">
      <t>イタクヒ</t>
    </rPh>
    <phoneticPr fontId="22"/>
  </si>
  <si>
    <t>デジタル化委託費</t>
    <rPh sb="4" eb="5">
      <t>バ</t>
    </rPh>
    <rPh sb="5" eb="7">
      <t>イタク</t>
    </rPh>
    <rPh sb="7" eb="8">
      <t>ヒ</t>
    </rPh>
    <phoneticPr fontId="22"/>
  </si>
  <si>
    <t>資料運搬費（美術梱包）</t>
    <rPh sb="0" eb="2">
      <t>シリョウ</t>
    </rPh>
    <rPh sb="2" eb="5">
      <t>ウンパンヒ</t>
    </rPh>
    <rPh sb="6" eb="10">
      <t>ビジュツコンポウ</t>
    </rPh>
    <phoneticPr fontId="11"/>
  </si>
  <si>
    <t>通信運搬費</t>
    <rPh sb="0" eb="2">
      <t>ツウシン</t>
    </rPh>
    <rPh sb="2" eb="5">
      <t>ウンパンヒ</t>
    </rPh>
    <phoneticPr fontId="11"/>
  </si>
  <si>
    <t>日</t>
    <rPh sb="0" eb="1">
      <t>ニチ</t>
    </rPh>
    <phoneticPr fontId="11"/>
  </si>
  <si>
    <t>台</t>
    <rPh sb="0" eb="1">
      <t>ダイ</t>
    </rPh>
    <phoneticPr fontId="11"/>
  </si>
  <si>
    <t>カメラレンタル料</t>
    <rPh sb="7" eb="8">
      <t>リョウ</t>
    </rPh>
    <phoneticPr fontId="11"/>
  </si>
  <si>
    <t>機材借料</t>
    <rPh sb="0" eb="2">
      <t>キザイ</t>
    </rPh>
    <rPh sb="2" eb="4">
      <t>シャクリョウ</t>
    </rPh>
    <phoneticPr fontId="22"/>
  </si>
  <si>
    <t>データ作成地までの交通費</t>
    <phoneticPr fontId="11"/>
  </si>
  <si>
    <t>回</t>
    <rPh sb="0" eb="1">
      <t>カイ</t>
    </rPh>
    <phoneticPr fontId="11"/>
  </si>
  <si>
    <t>人</t>
    <rPh sb="0" eb="1">
      <t>ニン</t>
    </rPh>
    <phoneticPr fontId="11"/>
  </si>
  <si>
    <t>職員旅費</t>
    <rPh sb="0" eb="2">
      <t>ショクイン</t>
    </rPh>
    <rPh sb="2" eb="4">
      <t>リョヒ</t>
    </rPh>
    <phoneticPr fontId="11"/>
  </si>
  <si>
    <t>普通旅費</t>
    <rPh sb="0" eb="4">
      <t>フツウリョヒ</t>
    </rPh>
    <phoneticPr fontId="11"/>
  </si>
  <si>
    <t>データ作成地までの交通費</t>
    <rPh sb="3" eb="5">
      <t>サクセイ</t>
    </rPh>
    <rPh sb="5" eb="6">
      <t>チ</t>
    </rPh>
    <rPh sb="9" eb="12">
      <t>コウツウヒ</t>
    </rPh>
    <phoneticPr fontId="11"/>
  </si>
  <si>
    <t>人</t>
    <rPh sb="0" eb="1">
      <t>ヒト</t>
    </rPh>
    <phoneticPr fontId="11"/>
  </si>
  <si>
    <t>作業員旅費</t>
    <rPh sb="0" eb="3">
      <t>サギョウイン</t>
    </rPh>
    <rPh sb="3" eb="5">
      <t>リョヒ</t>
    </rPh>
    <phoneticPr fontId="11"/>
  </si>
  <si>
    <t>データ整理作業員</t>
    <rPh sb="3" eb="5">
      <t>セイリ</t>
    </rPh>
    <rPh sb="5" eb="8">
      <t>サギョウイン</t>
    </rPh>
    <phoneticPr fontId="22"/>
  </si>
  <si>
    <t>●●博物館</t>
    <rPh sb="2" eb="5">
      <t>ハクブツカン</t>
    </rPh>
    <phoneticPr fontId="11"/>
  </si>
  <si>
    <r>
      <t>デジタル化を行う収蔵資料について</t>
    </r>
    <r>
      <rPr>
        <sz val="12"/>
        <color rgb="FFFF0000"/>
        <rFont val="HGS創英角ｺﾞｼｯｸUB"/>
        <family val="3"/>
        <charset val="128"/>
      </rPr>
      <t>【収蔵資料のデジタル化を行う博物館について、各１枚作成】</t>
    </r>
    <rPh sb="4" eb="5">
      <t>バ</t>
    </rPh>
    <rPh sb="6" eb="7">
      <t>オコナ</t>
    </rPh>
    <rPh sb="17" eb="19">
      <t>シュウゾウ</t>
    </rPh>
    <rPh sb="19" eb="21">
      <t>シリョウ</t>
    </rPh>
    <rPh sb="26" eb="27">
      <t>バ</t>
    </rPh>
    <rPh sb="28" eb="29">
      <t>オコナ</t>
    </rPh>
    <rPh sb="30" eb="33">
      <t>ハクブツカン</t>
    </rPh>
    <rPh sb="38" eb="39">
      <t>カク</t>
    </rPh>
    <rPh sb="40" eb="41">
      <t>マイ</t>
    </rPh>
    <rPh sb="41" eb="43">
      <t>サクセイ</t>
    </rPh>
    <phoneticPr fontId="11"/>
  </si>
  <si>
    <t>●●●●博物館</t>
    <rPh sb="4" eb="7">
      <t>ハクブツカン</t>
    </rPh>
    <phoneticPr fontId="11"/>
  </si>
  <si>
    <t>館長</t>
    <rPh sb="0" eb="2">
      <t>カンチョウ</t>
    </rPh>
    <phoneticPr fontId="11"/>
  </si>
  <si>
    <t>●●●●</t>
    <phoneticPr fontId="11"/>
  </si>
  <si>
    <t>令和７年度文化芸術振興費補助金
（Innovate MUSEUM事業）交付要望書</t>
    <rPh sb="0" eb="2">
      <t>レイワ</t>
    </rPh>
    <rPh sb="3" eb="5">
      <t>ネンド</t>
    </rPh>
    <rPh sb="5" eb="9">
      <t>ブンカゲイジュツ</t>
    </rPh>
    <rPh sb="9" eb="12">
      <t>シンコウヒ</t>
    </rPh>
    <rPh sb="12" eb="15">
      <t>ホジョキン</t>
    </rPh>
    <rPh sb="32" eb="34">
      <t>ジギョウ</t>
    </rPh>
    <rPh sb="35" eb="37">
      <t>コウフ</t>
    </rPh>
    <rPh sb="37" eb="40">
      <t>ヨウボウショ</t>
    </rPh>
    <phoneticPr fontId="11"/>
  </si>
  <si>
    <r>
      <rPr>
        <sz val="10"/>
        <color rgb="FFFF0000"/>
        <rFont val="ＭＳ 明朝"/>
        <family val="1"/>
        <charset val="128"/>
      </rPr>
      <t>●●</t>
    </r>
    <r>
      <rPr>
        <sz val="10"/>
        <color theme="1"/>
        <rFont val="ＭＳ 明朝"/>
        <family val="1"/>
        <charset val="128"/>
      </rPr>
      <t>博物館収蔵資料デジタルアーカイブ推進</t>
    </r>
    <rPh sb="2" eb="5">
      <t>ハクブツカン</t>
    </rPh>
    <rPh sb="5" eb="7">
      <t>シュウゾウ</t>
    </rPh>
    <rPh sb="7" eb="9">
      <t>シリョウ</t>
    </rPh>
    <rPh sb="18" eb="20">
      <t>スイシン</t>
    </rPh>
    <phoneticPr fontId="11"/>
  </si>
  <si>
    <t>博物館収蔵資料デジタル・アーカイブ推進事業</t>
  </si>
  <si>
    <t>MuseumDX（博物館DX）推進事業</t>
    <rPh sb="9" eb="12">
      <t>ハクブツカン</t>
    </rPh>
    <rPh sb="15" eb="17">
      <t>スイシン</t>
    </rPh>
    <rPh sb="17" eb="19">
      <t>ジギョウ</t>
    </rPh>
    <phoneticPr fontId="11"/>
  </si>
  <si>
    <t>●●博物館収蔵資料デジタルアーカイブ推進</t>
  </si>
  <si>
    <t>デジタルアーカイブの作成・公開・管理の計画について</t>
    <rPh sb="10" eb="12">
      <t>サクセイ</t>
    </rPh>
    <rPh sb="13" eb="15">
      <t>コウカイ</t>
    </rPh>
    <rPh sb="16" eb="18">
      <t>カンリ</t>
    </rPh>
    <rPh sb="19" eb="21">
      <t>ケイカク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</si>
</sst>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7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12"/>
      <color rgb="FFFF000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10"/>
      <color rgb="FF000000"/>
      <name val="ＭＳ 明朝"/>
      <family val="1"/>
      <charset val="128"/>
    </font>
    <font>
      <sz val="10"/>
      <color rgb="FF000000"/>
      <name val="Times New Roman"/>
      <family val="1"/>
    </font>
    <font>
      <b/>
      <sz val="11"/>
      <color theme="1"/>
      <name val="游ゴシック"/>
      <family val="2"/>
      <scheme val="minor"/>
    </font>
    <font>
      <sz val="10.5"/>
      <color rgb="FF000000"/>
      <name val="Century"/>
      <family val="1"/>
    </font>
    <font>
      <sz val="7"/>
      <color rgb="FF000000"/>
      <name val="Times New Roman"/>
      <family val="1"/>
    </font>
    <font>
      <sz val="10.5"/>
      <color rgb="FF000000"/>
      <name val="ＭＳ 明朝"/>
      <family val="1"/>
      <charset val="128"/>
    </font>
    <font>
      <sz val="10.5"/>
      <color rgb="FF000000"/>
      <name val="Century"/>
      <family val="1"/>
      <charset val="128"/>
    </font>
    <font>
      <sz val="9"/>
      <color rgb="FFFF0000"/>
      <name val="游ゴシック"/>
      <family val="3"/>
      <charset val="128"/>
      <scheme val="minor"/>
    </font>
    <font>
      <sz val="9"/>
      <color theme="1"/>
      <name val="ＭＳ 明朝"/>
      <family val="1"/>
      <charset val="128"/>
    </font>
    <font>
      <sz val="11"/>
      <color rgb="FFFF0000"/>
      <name val="游ゴシック"/>
      <family val="3"/>
      <charset val="128"/>
      <scheme val="minor"/>
    </font>
    <font>
      <sz val="8"/>
      <color rgb="FFFF0000"/>
      <name val="游ゴシック"/>
      <family val="3"/>
      <charset val="128"/>
      <scheme val="minor"/>
    </font>
    <font>
      <sz val="8"/>
      <color theme="1"/>
      <name val="游ゴシック"/>
      <family val="2"/>
      <scheme val="minor"/>
    </font>
    <font>
      <sz val="10"/>
      <color rgb="FFFF0000"/>
      <name val="ＭＳ Ｐゴシック"/>
      <family val="3"/>
      <charset val="128"/>
    </font>
    <font>
      <b/>
      <sz val="12"/>
      <color theme="1"/>
      <name val="ＭＳ Ｐゴシック"/>
      <family val="3"/>
      <charset val="128"/>
    </font>
    <font>
      <b/>
      <sz val="10"/>
      <color theme="1"/>
      <name val="ＭＳ Ｐゴシック"/>
      <family val="3"/>
      <charset val="128"/>
    </font>
    <font>
      <b/>
      <sz val="10"/>
      <color rgb="FFFF0000"/>
      <name val="ＭＳ Ｐゴシック"/>
      <family val="3"/>
      <charset val="128"/>
    </font>
    <font>
      <b/>
      <sz val="11"/>
      <color theme="1"/>
      <name val="ＭＳ Ｐゴシック"/>
      <family val="3"/>
      <charset val="128"/>
    </font>
    <font>
      <b/>
      <sz val="10"/>
      <color rgb="FFFF0000"/>
      <name val="ＭＳ 明朝"/>
      <family val="1"/>
      <charset val="128"/>
    </font>
    <font>
      <sz val="10"/>
      <color theme="1"/>
      <name val="ＭＳ Ｐゴシック"/>
      <family val="3"/>
      <charset val="128"/>
    </font>
    <font>
      <b/>
      <sz val="10"/>
      <name val="ＭＳ Ｐゴシック"/>
      <family val="3"/>
      <charset val="128"/>
    </font>
    <font>
      <sz val="12"/>
      <color rgb="FFFF0000"/>
      <name val="HGS創英角ｺﾞｼｯｸUB"/>
      <family val="3"/>
      <charset val="128"/>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6795556505021"/>
        <bgColor indexed="64"/>
      </patternFill>
    </fill>
    <fill>
      <patternFill patternType="solid">
        <fgColor theme="0" tint="-4.9989318521683403E-2"/>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right style="thick">
        <color auto="1"/>
      </right>
      <top/>
      <bottom/>
      <diagonal/>
    </border>
    <border>
      <left style="thick">
        <color auto="1"/>
      </left>
      <right/>
      <top/>
      <bottom/>
      <diagonal/>
    </border>
    <border>
      <left/>
      <right style="medium">
        <color auto="1"/>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s>
  <cellStyleXfs count="18">
    <xf numFmtId="0" fontId="0" fillId="0" borderId="0"/>
    <xf numFmtId="0" fontId="10" fillId="0" borderId="0">
      <alignment vertical="center"/>
    </xf>
    <xf numFmtId="0" fontId="20" fillId="0" borderId="0"/>
    <xf numFmtId="0" fontId="20" fillId="0" borderId="0"/>
    <xf numFmtId="38" fontId="20" fillId="0" borderId="0" applyFont="0" applyFill="0" applyBorder="0" applyAlignment="0" applyProtection="0"/>
    <xf numFmtId="0" fontId="20" fillId="0" borderId="0"/>
    <xf numFmtId="37" fontId="44"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468">
    <xf numFmtId="0" fontId="0" fillId="0" borderId="0" xfId="0"/>
    <xf numFmtId="0" fontId="14" fillId="0" borderId="0" xfId="1" applyFont="1">
      <alignment vertical="center"/>
    </xf>
    <xf numFmtId="0" fontId="14" fillId="0" borderId="0" xfId="1" applyFont="1" applyAlignment="1">
      <alignment horizontal="right" indent="1"/>
    </xf>
    <xf numFmtId="0" fontId="14" fillId="0" borderId="1" xfId="1" applyFont="1" applyBorder="1" applyAlignment="1">
      <alignment horizontal="center" vertical="center"/>
    </xf>
    <xf numFmtId="0" fontId="14" fillId="0" borderId="4" xfId="1" applyFont="1" applyBorder="1" applyAlignment="1">
      <alignment horizontal="center" vertical="center"/>
    </xf>
    <xf numFmtId="0" fontId="14" fillId="0" borderId="6" xfId="1" applyFont="1" applyBorder="1" applyAlignment="1">
      <alignment horizontal="center" vertical="center"/>
    </xf>
    <xf numFmtId="0" fontId="14" fillId="0" borderId="8" xfId="1" applyFont="1" applyBorder="1" applyAlignment="1">
      <alignment horizontal="center" vertical="center"/>
    </xf>
    <xf numFmtId="0" fontId="14" fillId="0" borderId="0" xfId="0" applyFont="1" applyAlignment="1">
      <alignment vertical="center"/>
    </xf>
    <xf numFmtId="0" fontId="14" fillId="0" borderId="1" xfId="0" applyFont="1" applyBorder="1" applyAlignment="1">
      <alignment horizontal="center" vertical="center"/>
    </xf>
    <xf numFmtId="0" fontId="18" fillId="0" borderId="0" xfId="1" applyFont="1">
      <alignment vertical="center"/>
    </xf>
    <xf numFmtId="0" fontId="19" fillId="0" borderId="1" xfId="1" applyFont="1" applyBorder="1">
      <alignment vertical="center"/>
    </xf>
    <xf numFmtId="0" fontId="18" fillId="0" borderId="1" xfId="1" applyFont="1" applyBorder="1">
      <alignment vertical="center"/>
    </xf>
    <xf numFmtId="0" fontId="21" fillId="0" borderId="0" xfId="2" applyFont="1" applyAlignment="1">
      <alignment vertical="center"/>
    </xf>
    <xf numFmtId="0" fontId="21" fillId="0" borderId="0" xfId="2" applyFont="1"/>
    <xf numFmtId="0" fontId="25" fillId="0" borderId="0" xfId="2" applyFont="1" applyAlignment="1">
      <alignment vertical="center"/>
    </xf>
    <xf numFmtId="0" fontId="25" fillId="0" borderId="0" xfId="2" applyFont="1"/>
    <xf numFmtId="0" fontId="26" fillId="0" borderId="0" xfId="2" applyFont="1"/>
    <xf numFmtId="0" fontId="32" fillId="0" borderId="0" xfId="2" applyFont="1"/>
    <xf numFmtId="0" fontId="32" fillId="0" borderId="1" xfId="2" applyFont="1" applyBorder="1" applyAlignment="1">
      <alignment horizontal="center" vertical="center"/>
    </xf>
    <xf numFmtId="0" fontId="32" fillId="0" borderId="1" xfId="2" applyFont="1" applyBorder="1" applyAlignment="1">
      <alignment horizontal="center" vertical="center" wrapText="1"/>
    </xf>
    <xf numFmtId="0" fontId="32" fillId="0" borderId="0" xfId="2" applyFont="1" applyAlignment="1">
      <alignment horizontal="center" vertical="center"/>
    </xf>
    <xf numFmtId="0" fontId="32" fillId="0" borderId="0" xfId="2" applyFont="1" applyAlignment="1">
      <alignment horizontal="center" vertical="center" wrapText="1"/>
    </xf>
    <xf numFmtId="0" fontId="33" fillId="0" borderId="0" xfId="2" applyFont="1" applyAlignment="1">
      <alignment horizontal="center" vertical="center"/>
    </xf>
    <xf numFmtId="38" fontId="32" fillId="0" borderId="1" xfId="2" applyNumberFormat="1" applyFont="1" applyBorder="1" applyAlignment="1">
      <alignment horizontal="center" vertical="center"/>
    </xf>
    <xf numFmtId="38" fontId="32" fillId="0" borderId="0" xfId="2" applyNumberFormat="1" applyFont="1" applyAlignment="1">
      <alignment horizontal="center" vertical="center"/>
    </xf>
    <xf numFmtId="0" fontId="32" fillId="0" borderId="0" xfId="2" applyFont="1" applyAlignment="1">
      <alignment vertical="center"/>
    </xf>
    <xf numFmtId="0" fontId="34" fillId="0" borderId="0" xfId="2" applyFont="1" applyAlignment="1">
      <alignment vertical="center"/>
    </xf>
    <xf numFmtId="0" fontId="35" fillId="3" borderId="16" xfId="2" applyFont="1" applyFill="1" applyBorder="1" applyAlignment="1">
      <alignment horizontal="center" vertical="center"/>
    </xf>
    <xf numFmtId="0" fontId="35" fillId="0" borderId="0" xfId="2" applyFont="1" applyAlignment="1">
      <alignment horizontal="center" vertical="center"/>
    </xf>
    <xf numFmtId="0" fontId="28" fillId="0" borderId="0" xfId="2" applyFont="1" applyAlignment="1">
      <alignment horizontal="left" vertical="center" indent="5"/>
    </xf>
    <xf numFmtId="0" fontId="36" fillId="0" borderId="0" xfId="3" applyFont="1" applyAlignment="1">
      <alignment vertical="center"/>
    </xf>
    <xf numFmtId="0" fontId="34" fillId="0" borderId="0" xfId="3" applyFont="1" applyAlignment="1">
      <alignment vertical="center"/>
    </xf>
    <xf numFmtId="0" fontId="32" fillId="0" borderId="0" xfId="3" applyFont="1" applyAlignment="1">
      <alignment vertical="center"/>
    </xf>
    <xf numFmtId="0" fontId="32" fillId="0" borderId="0" xfId="3" applyFont="1" applyAlignment="1">
      <alignment horizontal="right" vertical="center"/>
    </xf>
    <xf numFmtId="0" fontId="37" fillId="0" borderId="0" xfId="3" applyFont="1" applyAlignment="1">
      <alignment horizontal="center" vertical="center" wrapText="1"/>
    </xf>
    <xf numFmtId="0" fontId="32" fillId="0" borderId="0" xfId="3" applyFont="1"/>
    <xf numFmtId="0" fontId="37" fillId="0" borderId="4" xfId="3" applyFont="1" applyBorder="1" applyAlignment="1">
      <alignment horizontal="center" vertical="center" wrapText="1"/>
    </xf>
    <xf numFmtId="38" fontId="40" fillId="0" borderId="3" xfId="4" applyFont="1" applyBorder="1" applyAlignment="1">
      <alignment horizontal="left" vertical="center" wrapText="1"/>
    </xf>
    <xf numFmtId="38" fontId="32" fillId="0" borderId="0" xfId="4" applyFont="1" applyBorder="1" applyAlignment="1">
      <alignment horizontal="left" vertical="center" wrapText="1"/>
    </xf>
    <xf numFmtId="0" fontId="32" fillId="0" borderId="0" xfId="3" applyFont="1" applyAlignment="1">
      <alignment horizontal="left" vertical="center"/>
    </xf>
    <xf numFmtId="38" fontId="32" fillId="0" borderId="0" xfId="4" applyFont="1" applyBorder="1" applyAlignment="1">
      <alignment horizontal="right" vertical="center"/>
    </xf>
    <xf numFmtId="38" fontId="32" fillId="0" borderId="0" xfId="4" applyFont="1" applyFill="1" applyBorder="1" applyAlignment="1">
      <alignment horizontal="right" vertical="center"/>
    </xf>
    <xf numFmtId="0" fontId="36" fillId="0" borderId="0" xfId="2" applyFont="1" applyAlignment="1">
      <alignment vertical="center"/>
    </xf>
    <xf numFmtId="0" fontId="32" fillId="0" borderId="0" xfId="2" applyFont="1" applyAlignment="1">
      <alignment horizontal="right" vertical="center"/>
    </xf>
    <xf numFmtId="0" fontId="32" fillId="2" borderId="0" xfId="2" applyFont="1" applyFill="1" applyAlignment="1">
      <alignment horizontal="center" vertical="center" wrapText="1"/>
    </xf>
    <xf numFmtId="38" fontId="39" fillId="2" borderId="19" xfId="4" applyFont="1" applyFill="1" applyBorder="1" applyAlignment="1">
      <alignment horizontal="right" vertical="center" shrinkToFit="1"/>
    </xf>
    <xf numFmtId="38" fontId="39" fillId="2" borderId="0" xfId="4" applyFont="1" applyFill="1" applyBorder="1" applyAlignment="1">
      <alignment horizontal="right" vertical="center" shrinkToFit="1"/>
    </xf>
    <xf numFmtId="38" fontId="39" fillId="0" borderId="0" xfId="4" applyFont="1" applyFill="1" applyBorder="1" applyAlignment="1">
      <alignment horizontal="right" vertical="center" shrinkToFit="1"/>
    </xf>
    <xf numFmtId="0" fontId="32" fillId="5" borderId="15" xfId="2" applyFont="1" applyFill="1" applyBorder="1" applyAlignment="1">
      <alignment horizontal="left" vertical="center" shrinkToFit="1"/>
    </xf>
    <xf numFmtId="0" fontId="32" fillId="0" borderId="32" xfId="2" applyFont="1" applyBorder="1" applyAlignment="1">
      <alignment horizontal="left" vertical="center" shrinkToFit="1"/>
    </xf>
    <xf numFmtId="38" fontId="32" fillId="2" borderId="19" xfId="4" applyFont="1" applyFill="1" applyBorder="1" applyAlignment="1">
      <alignment vertical="center" shrinkToFit="1"/>
    </xf>
    <xf numFmtId="38" fontId="32" fillId="2" borderId="0" xfId="4" applyFont="1" applyFill="1" applyBorder="1" applyAlignment="1">
      <alignment horizontal="right" vertical="center" shrinkToFit="1"/>
    </xf>
    <xf numFmtId="38" fontId="32" fillId="0" borderId="0" xfId="4" applyFont="1" applyFill="1" applyBorder="1" applyAlignment="1">
      <alignment horizontal="right" vertical="center" shrinkToFit="1"/>
    </xf>
    <xf numFmtId="0" fontId="32" fillId="0" borderId="35" xfId="2" applyFont="1" applyBorder="1" applyAlignment="1">
      <alignment horizontal="left" vertical="center" shrinkToFit="1"/>
    </xf>
    <xf numFmtId="0" fontId="32" fillId="0" borderId="36" xfId="2" applyFont="1" applyBorder="1" applyAlignment="1">
      <alignment horizontal="left" vertical="center" shrinkToFit="1"/>
    </xf>
    <xf numFmtId="0" fontId="32" fillId="0" borderId="1" xfId="2" applyFont="1" applyBorder="1" applyAlignment="1">
      <alignment horizontal="center" vertical="center" shrinkToFit="1"/>
    </xf>
    <xf numFmtId="38" fontId="39" fillId="2" borderId="0" xfId="4" applyFont="1" applyFill="1" applyBorder="1" applyAlignment="1">
      <alignment horizontal="center" vertical="center" shrinkToFit="1"/>
    </xf>
    <xf numFmtId="0" fontId="32" fillId="5" borderId="15" xfId="2" applyFont="1" applyFill="1" applyBorder="1" applyAlignment="1">
      <alignment vertical="center" wrapText="1"/>
    </xf>
    <xf numFmtId="0" fontId="32" fillId="0" borderId="1" xfId="2" applyFont="1" applyBorder="1" applyAlignment="1">
      <alignment vertical="center" wrapText="1"/>
    </xf>
    <xf numFmtId="38" fontId="32" fillId="2" borderId="19" xfId="4" applyFont="1" applyFill="1" applyBorder="1" applyAlignment="1">
      <alignment horizontal="center" vertical="center" shrinkToFit="1"/>
    </xf>
    <xf numFmtId="38" fontId="32" fillId="2" borderId="0" xfId="4" applyFont="1" applyFill="1" applyBorder="1" applyAlignment="1">
      <alignment horizontal="center" vertical="center" shrinkToFit="1"/>
    </xf>
    <xf numFmtId="0" fontId="32" fillId="5" borderId="14" xfId="2" applyFont="1" applyFill="1" applyBorder="1" applyAlignment="1">
      <alignment horizontal="left" vertical="center" wrapText="1"/>
    </xf>
    <xf numFmtId="0" fontId="32" fillId="0" borderId="1" xfId="2" applyFont="1" applyBorder="1" applyAlignment="1">
      <alignment horizontal="left" vertical="center" wrapText="1"/>
    </xf>
    <xf numFmtId="0" fontId="32" fillId="0" borderId="0" xfId="2" applyFont="1" applyAlignment="1">
      <alignment vertical="center" shrinkToFit="1"/>
    </xf>
    <xf numFmtId="0" fontId="32" fillId="0" borderId="11" xfId="2" applyFont="1" applyBorder="1" applyAlignment="1">
      <alignment vertical="center" shrinkToFit="1"/>
    </xf>
    <xf numFmtId="38" fontId="32" fillId="0" borderId="11" xfId="4" applyFont="1" applyBorder="1" applyAlignment="1">
      <alignment vertical="center" shrinkToFit="1"/>
    </xf>
    <xf numFmtId="38" fontId="32" fillId="2" borderId="0" xfId="4" applyFont="1" applyFill="1" applyBorder="1" applyAlignment="1">
      <alignment vertical="center" shrinkToFit="1"/>
    </xf>
    <xf numFmtId="0" fontId="32" fillId="6" borderId="15" xfId="2" applyFont="1" applyFill="1" applyBorder="1" applyAlignment="1">
      <alignment horizontal="left" vertical="center" shrinkToFit="1"/>
    </xf>
    <xf numFmtId="0" fontId="32" fillId="0" borderId="40" xfId="2" applyFont="1" applyBorder="1" applyAlignment="1">
      <alignment horizontal="left" vertical="center" shrinkToFit="1"/>
    </xf>
    <xf numFmtId="0" fontId="32" fillId="0" borderId="41" xfId="2" applyFont="1" applyBorder="1" applyAlignment="1">
      <alignment horizontal="left" vertical="center" shrinkToFit="1"/>
    </xf>
    <xf numFmtId="0" fontId="32" fillId="0" borderId="42" xfId="2" applyFont="1" applyBorder="1" applyAlignment="1">
      <alignment horizontal="left" vertical="center" shrinkToFit="1"/>
    </xf>
    <xf numFmtId="38" fontId="32" fillId="0" borderId="0" xfId="4" applyFont="1" applyBorder="1" applyAlignment="1">
      <alignment horizontal="right" vertical="center" shrinkToFit="1"/>
    </xf>
    <xf numFmtId="0" fontId="32" fillId="6" borderId="15" xfId="2" applyFont="1" applyFill="1" applyBorder="1" applyAlignment="1">
      <alignment vertical="center" wrapText="1"/>
    </xf>
    <xf numFmtId="0" fontId="32" fillId="6" borderId="14" xfId="2" applyFont="1" applyFill="1" applyBorder="1" applyAlignment="1">
      <alignment horizontal="left" vertical="center" wrapText="1"/>
    </xf>
    <xf numFmtId="0" fontId="32" fillId="0" borderId="43" xfId="2" applyFont="1" applyBorder="1" applyAlignment="1">
      <alignment vertical="center" shrinkToFit="1"/>
    </xf>
    <xf numFmtId="0" fontId="21" fillId="0" borderId="0" xfId="2" applyFont="1" applyAlignment="1">
      <alignment horizontal="center" vertical="center" shrinkToFit="1"/>
    </xf>
    <xf numFmtId="0" fontId="32" fillId="0" borderId="0" xfId="2" applyFont="1" applyAlignment="1">
      <alignment shrinkToFit="1"/>
    </xf>
    <xf numFmtId="0" fontId="21" fillId="0" borderId="0" xfId="5" applyFont="1" applyAlignment="1">
      <alignment horizontal="center" vertical="center" shrinkToFit="1"/>
    </xf>
    <xf numFmtId="0" fontId="41" fillId="0" borderId="0" xfId="3" applyFont="1" applyAlignment="1">
      <alignment horizontal="left" vertical="center" wrapText="1"/>
    </xf>
    <xf numFmtId="0" fontId="37" fillId="0" borderId="11" xfId="3" applyFont="1" applyBorder="1" applyAlignment="1">
      <alignment horizontal="center" vertical="center" wrapText="1"/>
    </xf>
    <xf numFmtId="0" fontId="28" fillId="0" borderId="0" xfId="2" applyFont="1" applyAlignment="1">
      <alignment vertical="center"/>
    </xf>
    <xf numFmtId="177" fontId="32" fillId="0" borderId="0" xfId="2" applyNumberFormat="1" applyFont="1"/>
    <xf numFmtId="177" fontId="29" fillId="0" borderId="0" xfId="2" applyNumberFormat="1" applyFont="1" applyAlignment="1">
      <alignment horizontal="center"/>
    </xf>
    <xf numFmtId="0" fontId="30" fillId="0" borderId="0" xfId="2" applyFont="1"/>
    <xf numFmtId="0" fontId="33" fillId="0" borderId="0" xfId="2" applyFont="1"/>
    <xf numFmtId="0" fontId="30" fillId="0" borderId="0" xfId="2" applyFont="1" applyAlignment="1">
      <alignment horizontal="left" vertical="center"/>
    </xf>
    <xf numFmtId="0" fontId="28" fillId="0" borderId="0" xfId="2" applyFont="1" applyAlignment="1">
      <alignment horizontal="right" vertical="center"/>
    </xf>
    <xf numFmtId="177" fontId="32" fillId="0" borderId="0" xfId="2" applyNumberFormat="1" applyFont="1" applyAlignment="1">
      <alignment horizontal="center"/>
    </xf>
    <xf numFmtId="0" fontId="31" fillId="0" borderId="0" xfId="2" applyFont="1" applyAlignment="1">
      <alignment horizontal="center" vertical="center"/>
    </xf>
    <xf numFmtId="0" fontId="14"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2" xfId="0" applyFont="1" applyBorder="1" applyAlignment="1">
      <alignment horizontal="right" vertical="center" wrapText="1"/>
    </xf>
    <xf numFmtId="179" fontId="27" fillId="0" borderId="2" xfId="0" applyNumberFormat="1" applyFont="1" applyBorder="1" applyAlignment="1">
      <alignment horizontal="right" vertical="center" wrapText="1"/>
    </xf>
    <xf numFmtId="177" fontId="37" fillId="0" borderId="2" xfId="0" applyNumberFormat="1" applyFont="1" applyBorder="1" applyAlignment="1">
      <alignment horizontal="center" vertical="center" wrapText="1"/>
    </xf>
    <xf numFmtId="180" fontId="27" fillId="0" borderId="2" xfId="0" applyNumberFormat="1" applyFont="1" applyBorder="1" applyAlignment="1">
      <alignment vertical="center" wrapText="1"/>
    </xf>
    <xf numFmtId="37" fontId="27" fillId="0" borderId="1" xfId="6" applyFont="1" applyBorder="1" applyAlignment="1">
      <alignment horizontal="left" vertical="center" wrapText="1"/>
    </xf>
    <xf numFmtId="0" fontId="27" fillId="0" borderId="2" xfId="0" applyFont="1" applyBorder="1" applyAlignment="1">
      <alignment horizontal="center" vertical="center" wrapText="1"/>
    </xf>
    <xf numFmtId="0" fontId="37" fillId="0" borderId="1" xfId="0" applyFont="1" applyBorder="1" applyAlignment="1">
      <alignment vertical="center" wrapText="1"/>
    </xf>
    <xf numFmtId="0" fontId="37" fillId="0" borderId="2" xfId="0" applyFont="1" applyBorder="1" applyAlignment="1">
      <alignment vertical="center" wrapText="1"/>
    </xf>
    <xf numFmtId="0" fontId="37" fillId="0" borderId="2" xfId="0" applyFont="1" applyBorder="1" applyAlignment="1">
      <alignment horizontal="right" vertical="center" wrapText="1"/>
    </xf>
    <xf numFmtId="179" fontId="45" fillId="4" borderId="61" xfId="4" applyNumberFormat="1" applyFont="1" applyFill="1" applyBorder="1" applyAlignment="1">
      <alignment horizontal="right" vertical="center"/>
    </xf>
    <xf numFmtId="0" fontId="48" fillId="0" borderId="0" xfId="2" applyFont="1" applyAlignment="1">
      <alignment horizontal="left" vertical="center" wrapText="1" indent="2"/>
    </xf>
    <xf numFmtId="179" fontId="27" fillId="5" borderId="2" xfId="0" applyNumberFormat="1" applyFont="1" applyFill="1" applyBorder="1" applyAlignment="1">
      <alignment horizontal="right" vertical="center" wrapText="1"/>
    </xf>
    <xf numFmtId="0" fontId="27" fillId="0" borderId="13" xfId="0" applyFont="1" applyBorder="1" applyAlignment="1">
      <alignment vertical="center" wrapText="1"/>
    </xf>
    <xf numFmtId="0" fontId="27" fillId="0" borderId="4" xfId="0" applyFont="1" applyBorder="1" applyAlignment="1">
      <alignment horizontal="right" vertical="center" wrapText="1"/>
    </xf>
    <xf numFmtId="0" fontId="27" fillId="0" borderId="13" xfId="0" applyFont="1" applyBorder="1" applyAlignment="1">
      <alignment horizontal="right" vertical="center" wrapText="1"/>
    </xf>
    <xf numFmtId="180" fontId="27" fillId="0" borderId="4" xfId="0" applyNumberFormat="1" applyFont="1" applyBorder="1" applyAlignment="1">
      <alignment vertical="center" wrapText="1"/>
    </xf>
    <xf numFmtId="179" fontId="27" fillId="0" borderId="4" xfId="0" applyNumberFormat="1" applyFont="1" applyBorder="1" applyAlignment="1">
      <alignment horizontal="right" vertical="center" wrapText="1"/>
    </xf>
    <xf numFmtId="179" fontId="27" fillId="5" borderId="4" xfId="0" applyNumberFormat="1" applyFont="1" applyFill="1" applyBorder="1" applyAlignment="1">
      <alignment horizontal="right" vertical="center" wrapText="1"/>
    </xf>
    <xf numFmtId="177" fontId="37" fillId="0" borderId="4" xfId="0" applyNumberFormat="1" applyFont="1" applyBorder="1" applyAlignment="1">
      <alignment horizontal="center" vertical="center" wrapText="1"/>
    </xf>
    <xf numFmtId="179" fontId="37" fillId="5" borderId="64" xfId="2" applyNumberFormat="1" applyFont="1" applyFill="1" applyBorder="1" applyAlignment="1">
      <alignment horizontal="right" vertical="center" wrapText="1"/>
    </xf>
    <xf numFmtId="0" fontId="37" fillId="0" borderId="15" xfId="2" applyFont="1" applyBorder="1" applyAlignment="1">
      <alignment vertical="center" wrapText="1"/>
    </xf>
    <xf numFmtId="0" fontId="37" fillId="0" borderId="6" xfId="2" applyFont="1" applyBorder="1" applyAlignment="1">
      <alignment vertical="center" wrapText="1"/>
    </xf>
    <xf numFmtId="179" fontId="37" fillId="0" borderId="6" xfId="2" applyNumberFormat="1" applyFont="1" applyBorder="1" applyAlignment="1">
      <alignment horizontal="right" vertical="center" wrapText="1"/>
    </xf>
    <xf numFmtId="179" fontId="37" fillId="5" borderId="6" xfId="2" applyNumberFormat="1" applyFont="1" applyFill="1" applyBorder="1" applyAlignment="1">
      <alignment horizontal="right" vertical="center" wrapText="1"/>
    </xf>
    <xf numFmtId="177" fontId="37" fillId="0" borderId="6" xfId="2" applyNumberFormat="1" applyFont="1" applyBorder="1" applyAlignment="1">
      <alignment horizontal="center" vertical="center" wrapText="1"/>
    </xf>
    <xf numFmtId="37" fontId="27" fillId="0" borderId="14" xfId="6" applyFont="1" applyBorder="1" applyAlignment="1">
      <alignment horizontal="left" vertical="center" wrapText="1"/>
    </xf>
    <xf numFmtId="0" fontId="27" fillId="0" borderId="14" xfId="0" applyFont="1" applyBorder="1" applyAlignment="1">
      <alignment vertical="center" wrapText="1"/>
    </xf>
    <xf numFmtId="0" fontId="27" fillId="0" borderId="8" xfId="0" applyFont="1" applyBorder="1" applyAlignment="1">
      <alignment horizontal="right" vertical="center" wrapText="1"/>
    </xf>
    <xf numFmtId="0" fontId="27" fillId="0" borderId="8" xfId="0" applyFont="1" applyBorder="1" applyAlignment="1">
      <alignment horizontal="center" vertical="center" wrapText="1"/>
    </xf>
    <xf numFmtId="0" fontId="27" fillId="0" borderId="14" xfId="0" applyFont="1" applyBorder="1" applyAlignment="1">
      <alignment horizontal="center" vertical="center" wrapText="1"/>
    </xf>
    <xf numFmtId="180" fontId="27" fillId="0" borderId="8" xfId="0" applyNumberFormat="1" applyFont="1" applyBorder="1" applyAlignment="1">
      <alignment vertical="center" wrapText="1"/>
    </xf>
    <xf numFmtId="179" fontId="27" fillId="0" borderId="8" xfId="0" applyNumberFormat="1" applyFont="1" applyBorder="1" applyAlignment="1">
      <alignment horizontal="right" vertical="center" wrapText="1"/>
    </xf>
    <xf numFmtId="179" fontId="27" fillId="5" borderId="8" xfId="0" applyNumberFormat="1" applyFont="1" applyFill="1" applyBorder="1" applyAlignment="1">
      <alignment horizontal="right" vertical="center" wrapText="1"/>
    </xf>
    <xf numFmtId="177" fontId="37" fillId="0" borderId="8" xfId="0" applyNumberFormat="1" applyFont="1" applyBorder="1" applyAlignment="1">
      <alignment horizontal="center" vertical="center" wrapText="1"/>
    </xf>
    <xf numFmtId="37" fontId="27" fillId="0" borderId="13" xfId="6" applyFont="1" applyBorder="1" applyAlignment="1">
      <alignment horizontal="left"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vertical="center" wrapText="1"/>
    </xf>
    <xf numFmtId="0" fontId="37" fillId="0" borderId="13" xfId="0" applyFont="1" applyBorder="1" applyAlignment="1">
      <alignment vertical="center" wrapText="1"/>
    </xf>
    <xf numFmtId="0" fontId="37" fillId="0" borderId="4" xfId="0" applyFont="1" applyBorder="1" applyAlignment="1">
      <alignment vertical="center" wrapText="1"/>
    </xf>
    <xf numFmtId="0" fontId="27" fillId="0" borderId="15" xfId="0" applyFont="1" applyBorder="1" applyAlignment="1">
      <alignment vertical="center" wrapText="1"/>
    </xf>
    <xf numFmtId="0" fontId="27" fillId="0" borderId="6" xfId="0" applyFont="1" applyBorder="1" applyAlignment="1">
      <alignment horizontal="right" vertical="center" wrapText="1"/>
    </xf>
    <xf numFmtId="0" fontId="37" fillId="0" borderId="6" xfId="0" applyFont="1" applyBorder="1" applyAlignment="1">
      <alignment horizontal="right" vertical="center" wrapText="1"/>
    </xf>
    <xf numFmtId="0" fontId="37" fillId="0" borderId="6" xfId="0" applyFont="1" applyBorder="1" applyAlignment="1">
      <alignment vertical="center" wrapText="1"/>
    </xf>
    <xf numFmtId="0" fontId="37" fillId="0" borderId="15" xfId="0" applyFont="1" applyBorder="1" applyAlignment="1">
      <alignment vertical="center" wrapText="1"/>
    </xf>
    <xf numFmtId="180" fontId="27" fillId="0" borderId="6" xfId="0" applyNumberFormat="1" applyFont="1" applyBorder="1" applyAlignment="1">
      <alignment vertical="center" wrapText="1"/>
    </xf>
    <xf numFmtId="179" fontId="27" fillId="0" borderId="6" xfId="0" applyNumberFormat="1" applyFont="1" applyBorder="1" applyAlignment="1">
      <alignment horizontal="right" vertical="center" wrapText="1"/>
    </xf>
    <xf numFmtId="179" fontId="27" fillId="5" borderId="6" xfId="0" applyNumberFormat="1" applyFont="1" applyFill="1" applyBorder="1" applyAlignment="1">
      <alignment horizontal="right" vertical="center" wrapText="1"/>
    </xf>
    <xf numFmtId="177" fontId="37" fillId="0" borderId="6" xfId="0" applyNumberFormat="1" applyFont="1" applyBorder="1" applyAlignment="1">
      <alignment horizontal="center" vertical="center" wrapText="1"/>
    </xf>
    <xf numFmtId="37" fontId="27" fillId="0" borderId="15" xfId="6" applyFont="1" applyBorder="1" applyAlignment="1">
      <alignment horizontal="left" vertical="center" wrapText="1"/>
    </xf>
    <xf numFmtId="37" fontId="27" fillId="0" borderId="15" xfId="6" applyFont="1" applyBorder="1" applyAlignment="1">
      <alignment horizontal="right" vertical="center" wrapText="1"/>
    </xf>
    <xf numFmtId="37" fontId="27" fillId="0" borderId="6" xfId="6" applyFont="1" applyBorder="1" applyAlignment="1">
      <alignment horizontal="right" vertical="center" wrapText="1"/>
    </xf>
    <xf numFmtId="37" fontId="37" fillId="0" borderId="6" xfId="6" applyFont="1" applyBorder="1" applyAlignment="1">
      <alignment horizontal="right" vertical="center" wrapText="1"/>
    </xf>
    <xf numFmtId="37" fontId="37" fillId="0" borderId="15" xfId="6" applyFont="1" applyBorder="1" applyAlignment="1">
      <alignment horizontal="right" vertical="center" wrapText="1"/>
    </xf>
    <xf numFmtId="180" fontId="27" fillId="0" borderId="6" xfId="6" applyNumberFormat="1" applyFont="1" applyBorder="1" applyAlignment="1">
      <alignment horizontal="right" vertical="center" wrapText="1"/>
    </xf>
    <xf numFmtId="177" fontId="37" fillId="5" borderId="64" xfId="2" applyNumberFormat="1" applyFont="1" applyFill="1" applyBorder="1" applyAlignment="1">
      <alignment vertical="center" wrapText="1"/>
    </xf>
    <xf numFmtId="0" fontId="27" fillId="0" borderId="5" xfId="0" applyFont="1" applyBorder="1" applyAlignment="1">
      <alignment vertical="center" wrapText="1"/>
    </xf>
    <xf numFmtId="0" fontId="37" fillId="0" borderId="7" xfId="2" applyFont="1" applyBorder="1" applyAlignment="1">
      <alignment horizontal="left" vertical="center" wrapText="1"/>
    </xf>
    <xf numFmtId="0" fontId="27" fillId="0" borderId="9" xfId="0" applyFont="1" applyBorder="1" applyAlignment="1">
      <alignment horizontal="left" vertical="center" wrapText="1"/>
    </xf>
    <xf numFmtId="0" fontId="27" fillId="0" borderId="5" xfId="0" applyFont="1" applyBorder="1" applyAlignment="1">
      <alignment horizontal="left" vertical="center" wrapText="1"/>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27" fillId="0" borderId="9" xfId="0" applyFont="1" applyBorder="1" applyAlignment="1">
      <alignment vertical="center" wrapText="1"/>
    </xf>
    <xf numFmtId="0" fontId="27" fillId="0" borderId="14" xfId="0" applyFont="1" applyBorder="1" applyAlignment="1">
      <alignment horizontal="right" vertical="center" wrapText="1"/>
    </xf>
    <xf numFmtId="180" fontId="27" fillId="0" borderId="8" xfId="0" applyNumberFormat="1" applyFont="1" applyBorder="1" applyAlignment="1">
      <alignment horizontal="right" vertical="center" wrapText="1"/>
    </xf>
    <xf numFmtId="177" fontId="37" fillId="0" borderId="23" xfId="0" applyNumberFormat="1" applyFont="1" applyBorder="1" applyAlignment="1">
      <alignment vertical="center" wrapText="1"/>
    </xf>
    <xf numFmtId="177" fontId="37" fillId="0" borderId="17" xfId="0" applyNumberFormat="1" applyFont="1" applyBorder="1" applyAlignment="1">
      <alignment vertical="center" wrapText="1"/>
    </xf>
    <xf numFmtId="177" fontId="37" fillId="0" borderId="21" xfId="2" applyNumberFormat="1" applyFont="1" applyBorder="1" applyAlignment="1">
      <alignment vertical="center" wrapText="1"/>
    </xf>
    <xf numFmtId="177" fontId="27" fillId="0" borderId="23" xfId="0" applyNumberFormat="1" applyFont="1" applyBorder="1" applyAlignment="1">
      <alignment vertical="center" wrapText="1"/>
    </xf>
    <xf numFmtId="177" fontId="27" fillId="0" borderId="25" xfId="0" applyNumberFormat="1" applyFont="1" applyBorder="1" applyAlignment="1">
      <alignment vertical="center" wrapText="1"/>
    </xf>
    <xf numFmtId="177" fontId="27" fillId="0" borderId="17" xfId="0" applyNumberFormat="1" applyFont="1" applyBorder="1" applyAlignment="1">
      <alignment vertical="center" wrapText="1"/>
    </xf>
    <xf numFmtId="177" fontId="37" fillId="0" borderId="21" xfId="0" applyNumberFormat="1" applyFont="1" applyBorder="1" applyAlignment="1">
      <alignment vertical="center" wrapText="1"/>
    </xf>
    <xf numFmtId="177" fontId="27" fillId="0" borderId="21" xfId="0" applyNumberFormat="1" applyFont="1" applyBorder="1" applyAlignment="1">
      <alignment vertical="center" wrapText="1"/>
    </xf>
    <xf numFmtId="0" fontId="32" fillId="7" borderId="52" xfId="2" applyFont="1" applyFill="1" applyBorder="1" applyAlignment="1">
      <alignment horizontal="center" vertical="center"/>
    </xf>
    <xf numFmtId="177" fontId="37" fillId="7" borderId="73" xfId="4" quotePrefix="1" applyNumberFormat="1" applyFont="1" applyFill="1" applyBorder="1" applyAlignment="1" applyProtection="1">
      <alignment horizontal="center" vertical="center" wrapText="1"/>
    </xf>
    <xf numFmtId="177" fontId="37" fillId="7" borderId="74" xfId="2" applyNumberFormat="1" applyFont="1" applyFill="1" applyBorder="1" applyAlignment="1">
      <alignment horizontal="center" vertical="center" wrapText="1"/>
    </xf>
    <xf numFmtId="0" fontId="37" fillId="0" borderId="66" xfId="2" applyFont="1" applyBorder="1" applyAlignment="1">
      <alignment vertical="center" wrapText="1"/>
    </xf>
    <xf numFmtId="0" fontId="37" fillId="0" borderId="67" xfId="2" applyFont="1" applyBorder="1" applyAlignment="1">
      <alignment vertical="center" wrapText="1"/>
    </xf>
    <xf numFmtId="0" fontId="37" fillId="0" borderId="70" xfId="2" applyFont="1" applyBorder="1" applyAlignment="1">
      <alignment horizontal="right" vertical="center" wrapText="1"/>
    </xf>
    <xf numFmtId="0" fontId="37" fillId="0" borderId="67" xfId="2" applyFont="1" applyBorder="1" applyAlignment="1">
      <alignment horizontal="right" vertical="center" wrapText="1"/>
    </xf>
    <xf numFmtId="179" fontId="37" fillId="0" borderId="70" xfId="2" applyNumberFormat="1" applyFont="1" applyBorder="1" applyAlignment="1">
      <alignment horizontal="right" vertical="center" wrapText="1"/>
    </xf>
    <xf numFmtId="179" fontId="37" fillId="6" borderId="70" xfId="2" applyNumberFormat="1" applyFont="1" applyFill="1" applyBorder="1" applyAlignment="1">
      <alignment horizontal="right" vertical="center" wrapText="1"/>
    </xf>
    <xf numFmtId="177" fontId="37" fillId="0" borderId="70" xfId="2" applyNumberFormat="1" applyFont="1" applyBorder="1" applyAlignment="1">
      <alignment horizontal="center" vertical="center" wrapText="1"/>
    </xf>
    <xf numFmtId="177" fontId="27" fillId="0" borderId="75" xfId="2" applyNumberFormat="1" applyFont="1" applyBorder="1" applyAlignment="1">
      <alignment vertical="center" wrapText="1"/>
    </xf>
    <xf numFmtId="0" fontId="37" fillId="0" borderId="7" xfId="2" applyFont="1" applyBorder="1" applyAlignment="1">
      <alignment vertical="center" wrapText="1"/>
    </xf>
    <xf numFmtId="179" fontId="37" fillId="6" borderId="6" xfId="2" applyNumberFormat="1" applyFont="1" applyFill="1" applyBorder="1" applyAlignment="1">
      <alignment horizontal="right" vertical="center" wrapText="1"/>
    </xf>
    <xf numFmtId="177" fontId="27" fillId="0" borderId="21" xfId="2" applyNumberFormat="1" applyFont="1" applyBorder="1" applyAlignment="1">
      <alignment vertical="center" wrapText="1"/>
    </xf>
    <xf numFmtId="179" fontId="27" fillId="6" borderId="6" xfId="0" applyNumberFormat="1" applyFont="1" applyFill="1" applyBorder="1" applyAlignment="1">
      <alignment horizontal="right" vertical="center" wrapText="1"/>
    </xf>
    <xf numFmtId="179" fontId="37" fillId="6" borderId="64" xfId="2" applyNumberFormat="1" applyFont="1" applyFill="1" applyBorder="1" applyAlignment="1">
      <alignment horizontal="right" vertical="center" wrapText="1"/>
    </xf>
    <xf numFmtId="179" fontId="37" fillId="5" borderId="70" xfId="2" applyNumberFormat="1" applyFont="1" applyFill="1" applyBorder="1" applyAlignment="1">
      <alignment horizontal="right" vertical="center" wrapText="1"/>
    </xf>
    <xf numFmtId="179" fontId="45" fillId="5" borderId="57" xfId="4" applyNumberFormat="1" applyFont="1" applyFill="1" applyBorder="1" applyAlignment="1">
      <alignment horizontal="right" vertical="center"/>
    </xf>
    <xf numFmtId="179" fontId="45" fillId="5" borderId="57" xfId="2" applyNumberFormat="1" applyFont="1" applyFill="1" applyBorder="1" applyAlignment="1">
      <alignment horizontal="right" vertical="center" wrapText="1"/>
    </xf>
    <xf numFmtId="177" fontId="37" fillId="5" borderId="59" xfId="2" applyNumberFormat="1" applyFont="1" applyFill="1" applyBorder="1" applyAlignment="1">
      <alignment vertical="center" wrapText="1"/>
    </xf>
    <xf numFmtId="179" fontId="45" fillId="5" borderId="78" xfId="4" applyNumberFormat="1" applyFont="1" applyFill="1" applyBorder="1" applyAlignment="1">
      <alignment horizontal="right" vertical="center"/>
    </xf>
    <xf numFmtId="177" fontId="37" fillId="6" borderId="64" xfId="2" applyNumberFormat="1" applyFont="1" applyFill="1" applyBorder="1" applyAlignment="1">
      <alignment vertical="center" wrapText="1"/>
    </xf>
    <xf numFmtId="177" fontId="37" fillId="6" borderId="59" xfId="2" applyNumberFormat="1" applyFont="1" applyFill="1" applyBorder="1" applyAlignment="1">
      <alignment vertical="center" wrapText="1"/>
    </xf>
    <xf numFmtId="177" fontId="37" fillId="6" borderId="70" xfId="2" applyNumberFormat="1" applyFont="1" applyFill="1" applyBorder="1" applyAlignment="1">
      <alignment vertical="center" wrapText="1"/>
    </xf>
    <xf numFmtId="177" fontId="37" fillId="6" borderId="79" xfId="2" applyNumberFormat="1" applyFont="1" applyFill="1" applyBorder="1" applyAlignment="1">
      <alignment vertical="center" wrapText="1"/>
    </xf>
    <xf numFmtId="179" fontId="45" fillId="6" borderId="57" xfId="4" applyNumberFormat="1" applyFont="1" applyFill="1" applyBorder="1" applyAlignment="1">
      <alignment horizontal="right" vertical="center"/>
    </xf>
    <xf numFmtId="179" fontId="45" fillId="6" borderId="57" xfId="2" applyNumberFormat="1" applyFont="1" applyFill="1" applyBorder="1" applyAlignment="1">
      <alignment horizontal="right" vertical="center" wrapText="1"/>
    </xf>
    <xf numFmtId="179" fontId="45" fillId="6" borderId="67" xfId="2" applyNumberFormat="1" applyFont="1" applyFill="1" applyBorder="1" applyAlignment="1">
      <alignment horizontal="right" vertical="center" wrapText="1"/>
    </xf>
    <xf numFmtId="177" fontId="37" fillId="4" borderId="60" xfId="2" applyNumberFormat="1" applyFont="1" applyFill="1" applyBorder="1" applyAlignment="1">
      <alignment vertical="center" wrapText="1"/>
    </xf>
    <xf numFmtId="179" fontId="45" fillId="6" borderId="78" xfId="4" applyNumberFormat="1" applyFont="1" applyFill="1" applyBorder="1" applyAlignment="1">
      <alignment horizontal="right" vertical="center"/>
    </xf>
    <xf numFmtId="179" fontId="45" fillId="6" borderId="80" xfId="4" applyNumberFormat="1" applyFont="1" applyFill="1" applyBorder="1" applyAlignment="1">
      <alignment horizontal="right" vertical="center"/>
    </xf>
    <xf numFmtId="179" fontId="45" fillId="4" borderId="81" xfId="4" applyNumberFormat="1" applyFont="1" applyFill="1" applyBorder="1" applyAlignment="1">
      <alignment horizontal="right" vertical="center"/>
    </xf>
    <xf numFmtId="177" fontId="37" fillId="4" borderId="83" xfId="2" applyNumberFormat="1" applyFont="1" applyFill="1" applyBorder="1" applyAlignment="1">
      <alignment vertical="center" wrapText="1"/>
    </xf>
    <xf numFmtId="0" fontId="14" fillId="0" borderId="1" xfId="0" applyFont="1" applyBorder="1" applyAlignment="1">
      <alignment vertical="center"/>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28" fillId="0" borderId="0" xfId="2" applyFont="1" applyAlignment="1">
      <alignment horizontal="center" vertical="center"/>
    </xf>
    <xf numFmtId="0" fontId="14" fillId="0" borderId="0" xfId="1" applyFont="1" applyAlignment="1">
      <alignment horizontal="center" vertical="center" wrapText="1"/>
    </xf>
    <xf numFmtId="0" fontId="51" fillId="0" borderId="0" xfId="11" applyFont="1">
      <alignment vertical="center"/>
    </xf>
    <xf numFmtId="0" fontId="52" fillId="0" borderId="0" xfId="11" applyFont="1">
      <alignment vertical="center"/>
    </xf>
    <xf numFmtId="0" fontId="21" fillId="0" borderId="0" xfId="11" applyFont="1">
      <alignment vertical="center"/>
    </xf>
    <xf numFmtId="0" fontId="14" fillId="0" borderId="0" xfId="1" applyFont="1" applyAlignment="1">
      <alignment horizontal="right" vertical="center"/>
    </xf>
    <xf numFmtId="0" fontId="25" fillId="7" borderId="1" xfId="11" applyFont="1" applyFill="1" applyBorder="1" applyAlignment="1">
      <alignment horizontal="center" vertical="center"/>
    </xf>
    <xf numFmtId="0" fontId="28" fillId="0" borderId="1" xfId="2" applyFont="1" applyBorder="1" applyAlignment="1">
      <alignment horizontal="center" vertical="center"/>
    </xf>
    <xf numFmtId="0" fontId="21" fillId="7" borderId="13" xfId="2" applyFont="1" applyFill="1" applyBorder="1" applyAlignment="1">
      <alignment horizontal="center" vertical="center" wrapText="1"/>
    </xf>
    <xf numFmtId="0" fontId="21" fillId="7" borderId="1" xfId="2" applyFont="1" applyFill="1" applyBorder="1" applyAlignment="1">
      <alignment horizontal="center" vertical="center"/>
    </xf>
    <xf numFmtId="0" fontId="25" fillId="7" borderId="1" xfId="11" applyFont="1" applyFill="1" applyBorder="1" applyAlignment="1">
      <alignment horizontal="center" vertical="center" wrapText="1" shrinkToFit="1"/>
    </xf>
    <xf numFmtId="0" fontId="21" fillId="0" borderId="12" xfId="2" applyFont="1" applyBorder="1" applyAlignment="1">
      <alignment horizontal="center" vertical="center"/>
    </xf>
    <xf numFmtId="0" fontId="21" fillId="0" borderId="12" xfId="2" applyFont="1" applyBorder="1" applyAlignment="1">
      <alignment horizontal="left" vertical="center"/>
    </xf>
    <xf numFmtId="0" fontId="24" fillId="0" borderId="0" xfId="1" applyFont="1" applyAlignment="1" applyProtection="1">
      <alignment vertical="center" wrapText="1"/>
      <protection locked="0"/>
    </xf>
    <xf numFmtId="0" fontId="24" fillId="0" borderId="0" xfId="1" applyFont="1" applyAlignment="1" applyProtection="1">
      <alignment horizontal="right" vertical="center"/>
      <protection locked="0"/>
    </xf>
    <xf numFmtId="176" fontId="24" fillId="0" borderId="0" xfId="1" applyNumberFormat="1" applyFont="1" applyAlignment="1" applyProtection="1">
      <alignment horizontal="right" vertical="center"/>
      <protection locked="0"/>
    </xf>
    <xf numFmtId="0" fontId="25" fillId="0" borderId="1" xfId="2" applyFont="1" applyBorder="1" applyAlignment="1">
      <alignment vertical="center" wrapText="1"/>
    </xf>
    <xf numFmtId="0" fontId="24" fillId="0" borderId="1" xfId="2" applyFont="1" applyBorder="1" applyAlignment="1">
      <alignment vertical="center" wrapText="1"/>
    </xf>
    <xf numFmtId="14" fontId="24" fillId="0" borderId="1" xfId="2" applyNumberFormat="1" applyFont="1" applyBorder="1" applyAlignment="1">
      <alignment vertical="center" wrapText="1"/>
    </xf>
    <xf numFmtId="0" fontId="14" fillId="0" borderId="2" xfId="1" applyFont="1" applyBorder="1">
      <alignment vertical="center"/>
    </xf>
    <xf numFmtId="0" fontId="25" fillId="9" borderId="0" xfId="2" applyFont="1" applyFill="1"/>
    <xf numFmtId="0" fontId="28" fillId="9" borderId="1" xfId="2" applyFont="1" applyFill="1" applyBorder="1" applyAlignment="1">
      <alignment horizontal="center" vertical="center"/>
    </xf>
    <xf numFmtId="0" fontId="34" fillId="8" borderId="0" xfId="2" applyFont="1" applyFill="1" applyAlignment="1">
      <alignment vertical="center"/>
    </xf>
    <xf numFmtId="0" fontId="32" fillId="8" borderId="0" xfId="2" applyFont="1" applyFill="1" applyAlignment="1">
      <alignment vertical="center"/>
    </xf>
    <xf numFmtId="38" fontId="39" fillId="8" borderId="26" xfId="4" applyFont="1" applyFill="1" applyBorder="1" applyAlignment="1">
      <alignment vertical="center"/>
    </xf>
    <xf numFmtId="38" fontId="39" fillId="8" borderId="12" xfId="4" applyFont="1" applyFill="1" applyBorder="1" applyAlignment="1">
      <alignment vertical="center"/>
    </xf>
    <xf numFmtId="38" fontId="39" fillId="8" borderId="2" xfId="4" applyFont="1" applyFill="1" applyBorder="1" applyAlignment="1">
      <alignment vertical="center"/>
    </xf>
    <xf numFmtId="38" fontId="39" fillId="8" borderId="25" xfId="4" applyFont="1" applyFill="1" applyBorder="1" applyAlignment="1">
      <alignment vertical="center"/>
    </xf>
    <xf numFmtId="38" fontId="39" fillId="8" borderId="26" xfId="4" applyFont="1" applyFill="1" applyBorder="1" applyAlignment="1">
      <alignment horizontal="center" vertical="center"/>
    </xf>
    <xf numFmtId="38" fontId="39" fillId="8" borderId="12" xfId="4" applyFont="1" applyFill="1" applyBorder="1" applyAlignment="1">
      <alignment horizontal="right" vertical="center" shrinkToFit="1"/>
    </xf>
    <xf numFmtId="38" fontId="39" fillId="8" borderId="1" xfId="4" applyFont="1" applyFill="1" applyBorder="1" applyAlignment="1">
      <alignment horizontal="right" vertical="center" shrinkToFit="1"/>
    </xf>
    <xf numFmtId="38" fontId="39" fillId="8" borderId="31" xfId="4" applyFont="1" applyFill="1" applyBorder="1" applyAlignment="1">
      <alignment horizontal="right" vertical="center" shrinkToFit="1"/>
    </xf>
    <xf numFmtId="38" fontId="32" fillId="8" borderId="32" xfId="4" applyFont="1" applyFill="1" applyBorder="1" applyAlignment="1">
      <alignment vertical="center" shrinkToFit="1"/>
    </xf>
    <xf numFmtId="38" fontId="32" fillId="8" borderId="33" xfId="4" applyFont="1" applyFill="1" applyBorder="1" applyAlignment="1">
      <alignment horizontal="right" vertical="center" shrinkToFit="1"/>
    </xf>
    <xf numFmtId="38" fontId="32" fillId="8" borderId="34" xfId="4" applyFont="1" applyFill="1" applyBorder="1" applyAlignment="1">
      <alignment horizontal="right" vertical="center" shrinkToFit="1"/>
    </xf>
    <xf numFmtId="38" fontId="32" fillId="8" borderId="37" xfId="4" applyFont="1" applyFill="1" applyBorder="1" applyAlignment="1">
      <alignment vertical="center" shrinkToFit="1"/>
    </xf>
    <xf numFmtId="38" fontId="32" fillId="8" borderId="38" xfId="4" applyFont="1" applyFill="1" applyBorder="1" applyAlignment="1">
      <alignment horizontal="right" vertical="center" shrinkToFit="1"/>
    </xf>
    <xf numFmtId="38" fontId="32" fillId="8" borderId="2" xfId="4" applyFont="1" applyFill="1" applyBorder="1" applyAlignment="1">
      <alignment vertical="center" shrinkToFit="1"/>
    </xf>
    <xf numFmtId="38" fontId="32" fillId="8" borderId="39" xfId="4" applyFont="1" applyFill="1" applyBorder="1" applyAlignment="1">
      <alignment horizontal="right" vertical="center" shrinkToFit="1"/>
    </xf>
    <xf numFmtId="38" fontId="32" fillId="8" borderId="2" xfId="4" applyFont="1" applyFill="1" applyBorder="1" applyAlignment="1">
      <alignment vertical="center"/>
    </xf>
    <xf numFmtId="38" fontId="32" fillId="8" borderId="26" xfId="4" applyFont="1" applyFill="1" applyBorder="1" applyAlignment="1">
      <alignment horizontal="right" vertical="center" shrinkToFit="1"/>
    </xf>
    <xf numFmtId="38" fontId="39" fillId="8" borderId="4" xfId="4" applyFont="1" applyFill="1" applyBorder="1" applyAlignment="1">
      <alignment horizontal="right" vertical="center" shrinkToFit="1"/>
    </xf>
    <xf numFmtId="38" fontId="32" fillId="8" borderId="13" xfId="4" applyFont="1" applyFill="1" applyBorder="1" applyAlignment="1">
      <alignment horizontal="right" vertical="center" shrinkToFit="1"/>
    </xf>
    <xf numFmtId="38" fontId="32" fillId="8" borderId="41" xfId="4" applyFont="1" applyFill="1" applyBorder="1" applyAlignment="1">
      <alignment horizontal="right" vertical="center" shrinkToFit="1"/>
    </xf>
    <xf numFmtId="38" fontId="32" fillId="8" borderId="14" xfId="4" applyFont="1" applyFill="1" applyBorder="1" applyAlignment="1">
      <alignment horizontal="right" vertical="center" shrinkToFit="1"/>
    </xf>
    <xf numFmtId="38" fontId="32" fillId="8" borderId="2" xfId="4" applyFont="1" applyFill="1" applyBorder="1" applyAlignment="1">
      <alignment horizontal="right" vertical="center" shrinkToFit="1"/>
    </xf>
    <xf numFmtId="38" fontId="39" fillId="8" borderId="39" xfId="4" applyFont="1" applyFill="1" applyBorder="1" applyAlignment="1">
      <alignment horizontal="right" vertical="center" shrinkToFit="1"/>
    </xf>
    <xf numFmtId="38" fontId="39" fillId="8" borderId="26" xfId="4" applyFont="1" applyFill="1" applyBorder="1" applyAlignment="1">
      <alignment horizontal="right" vertical="center" shrinkToFit="1"/>
    </xf>
    <xf numFmtId="38" fontId="39" fillId="8" borderId="46" xfId="4" applyFont="1" applyFill="1" applyBorder="1" applyAlignment="1">
      <alignment horizontal="right" vertical="center" shrinkToFit="1"/>
    </xf>
    <xf numFmtId="38" fontId="39" fillId="8" borderId="25" xfId="4" applyFont="1" applyFill="1" applyBorder="1" applyAlignment="1">
      <alignment horizontal="right" vertical="center" shrinkToFit="1"/>
    </xf>
    <xf numFmtId="38" fontId="39" fillId="8" borderId="51" xfId="4" applyFont="1" applyFill="1" applyBorder="1" applyAlignment="1">
      <alignment horizontal="right" vertical="center" shrinkToFit="1"/>
    </xf>
    <xf numFmtId="38" fontId="32" fillId="0" borderId="55" xfId="4" applyFont="1" applyBorder="1" applyAlignment="1">
      <alignment vertical="center" shrinkToFit="1"/>
    </xf>
    <xf numFmtId="177" fontId="27" fillId="0" borderId="8" xfId="0" applyNumberFormat="1" applyFont="1" applyBorder="1" applyAlignment="1">
      <alignment horizontal="center" vertical="center" wrapText="1"/>
    </xf>
    <xf numFmtId="177" fontId="27" fillId="0" borderId="4" xfId="0" applyNumberFormat="1" applyFont="1" applyBorder="1" applyAlignment="1">
      <alignment horizontal="center" vertical="center" wrapText="1"/>
    </xf>
    <xf numFmtId="0" fontId="25" fillId="0" borderId="1" xfId="11" applyFont="1" applyBorder="1" applyAlignment="1">
      <alignment horizontal="center" vertical="center"/>
    </xf>
    <xf numFmtId="0" fontId="24" fillId="0" borderId="2" xfId="11" applyFont="1" applyBorder="1" applyAlignment="1">
      <alignment horizontal="center" vertical="center" wrapText="1"/>
    </xf>
    <xf numFmtId="0" fontId="24" fillId="8" borderId="1" xfId="11" applyFont="1" applyFill="1" applyBorder="1" applyAlignment="1">
      <alignment horizontal="center" vertical="center" wrapText="1"/>
    </xf>
    <xf numFmtId="0" fontId="57" fillId="0" borderId="0" xfId="0" applyFont="1" applyAlignment="1">
      <alignment vertical="top"/>
    </xf>
    <xf numFmtId="0" fontId="50" fillId="7" borderId="4" xfId="11" applyFont="1" applyFill="1" applyBorder="1" applyAlignment="1">
      <alignment horizontal="center" vertical="center" wrapText="1"/>
    </xf>
    <xf numFmtId="0" fontId="50" fillId="7" borderId="1" xfId="11" applyFont="1" applyFill="1" applyBorder="1" applyAlignment="1">
      <alignment horizontal="center" vertical="center"/>
    </xf>
    <xf numFmtId="0" fontId="50" fillId="7" borderId="14" xfId="11" applyFont="1" applyFill="1" applyBorder="1" applyAlignment="1">
      <alignment horizontal="center" vertical="center"/>
    </xf>
    <xf numFmtId="0" fontId="20" fillId="0" borderId="1" xfId="11" applyFont="1" applyBorder="1">
      <alignment vertical="center"/>
    </xf>
    <xf numFmtId="0" fontId="60" fillId="0" borderId="0" xfId="0" applyFont="1" applyAlignment="1">
      <alignment vertical="top"/>
    </xf>
    <xf numFmtId="0" fontId="59" fillId="0" borderId="0" xfId="0" applyFont="1" applyAlignment="1">
      <alignment horizontal="justify" vertical="center"/>
    </xf>
    <xf numFmtId="0" fontId="59" fillId="0" borderId="0" xfId="0" applyFont="1" applyAlignment="1">
      <alignment vertical="top"/>
    </xf>
    <xf numFmtId="0" fontId="14" fillId="0" borderId="0" xfId="17" applyFont="1">
      <alignment vertical="center"/>
    </xf>
    <xf numFmtId="0" fontId="0" fillId="0" borderId="1" xfId="0" applyBorder="1"/>
    <xf numFmtId="0" fontId="62" fillId="10" borderId="1" xfId="17" applyFont="1" applyFill="1" applyBorder="1" applyAlignment="1">
      <alignment horizontal="left" vertical="center" wrapText="1"/>
    </xf>
    <xf numFmtId="0" fontId="63" fillId="0" borderId="1" xfId="0" applyFont="1" applyBorder="1"/>
    <xf numFmtId="0" fontId="63" fillId="0" borderId="1" xfId="0" applyFont="1" applyBorder="1" applyAlignment="1">
      <alignment horizontal="left" wrapText="1"/>
    </xf>
    <xf numFmtId="0" fontId="63" fillId="0" borderId="1" xfId="0" applyFont="1" applyBorder="1" applyAlignment="1">
      <alignment horizontal="center"/>
    </xf>
    <xf numFmtId="0" fontId="64" fillId="0" borderId="1" xfId="0" applyFont="1" applyBorder="1" applyAlignment="1">
      <alignment horizontal="center" wrapText="1"/>
    </xf>
    <xf numFmtId="0" fontId="49" fillId="0" borderId="1" xfId="0" applyFont="1" applyBorder="1"/>
    <xf numFmtId="0" fontId="61" fillId="0" borderId="1" xfId="0" applyFont="1" applyBorder="1" applyAlignment="1">
      <alignment horizontal="center" wrapText="1"/>
    </xf>
    <xf numFmtId="0" fontId="14" fillId="0" borderId="1" xfId="17" applyFont="1" applyBorder="1">
      <alignment vertical="center"/>
    </xf>
    <xf numFmtId="0" fontId="0" fillId="0" borderId="1" xfId="0" applyBorder="1" applyAlignment="1">
      <alignment horizontal="center" wrapText="1"/>
    </xf>
    <xf numFmtId="0" fontId="65" fillId="0" borderId="1" xfId="0" applyFont="1" applyBorder="1" applyAlignment="1">
      <alignment horizontal="center" wrapText="1"/>
    </xf>
    <xf numFmtId="0" fontId="0" fillId="0" borderId="1" xfId="0" applyBorder="1" applyAlignment="1">
      <alignment horizontal="center"/>
    </xf>
    <xf numFmtId="0" fontId="62" fillId="10" borderId="1" xfId="17" applyFont="1" applyFill="1" applyBorder="1" applyAlignment="1">
      <alignment horizontal="center" vertical="center" wrapText="1"/>
    </xf>
    <xf numFmtId="0" fontId="17" fillId="0" borderId="0" xfId="17" applyFont="1" applyAlignment="1">
      <alignment horizontal="center" vertical="center"/>
    </xf>
    <xf numFmtId="0" fontId="66" fillId="0" borderId="0" xfId="17" applyFont="1" applyAlignment="1">
      <alignment horizontal="left" vertical="center"/>
    </xf>
    <xf numFmtId="20" fontId="14" fillId="0" borderId="0" xfId="17" applyNumberFormat="1" applyFont="1">
      <alignment vertical="center"/>
    </xf>
    <xf numFmtId="0" fontId="56" fillId="0" borderId="0" xfId="0" applyFont="1" applyAlignment="1">
      <alignment vertical="center"/>
    </xf>
    <xf numFmtId="0" fontId="67" fillId="0" borderId="0" xfId="17" applyFont="1" applyAlignment="1">
      <alignment horizontal="left" vertical="center"/>
    </xf>
    <xf numFmtId="0" fontId="68" fillId="0" borderId="0" xfId="17" applyFont="1" applyAlignment="1">
      <alignment horizontal="right" vertical="center"/>
    </xf>
    <xf numFmtId="0" fontId="68" fillId="0" borderId="87" xfId="17" applyFont="1" applyBorder="1" applyAlignment="1">
      <alignment horizontal="left" vertical="center"/>
    </xf>
    <xf numFmtId="0" fontId="69" fillId="0" borderId="0" xfId="17" applyFont="1" applyAlignment="1">
      <alignment horizontal="left" vertical="center"/>
    </xf>
    <xf numFmtId="0" fontId="24" fillId="0" borderId="1" xfId="0" applyFont="1" applyBorder="1" applyAlignment="1">
      <alignment vertical="top" wrapText="1"/>
    </xf>
    <xf numFmtId="0" fontId="62" fillId="7" borderId="1" xfId="17" applyFont="1" applyFill="1" applyBorder="1" applyAlignment="1">
      <alignment horizontal="left" vertical="center" wrapText="1"/>
    </xf>
    <xf numFmtId="0" fontId="72" fillId="0" borderId="0" xfId="17" applyFont="1" applyAlignment="1">
      <alignment horizontal="left" vertical="center"/>
    </xf>
    <xf numFmtId="177" fontId="37" fillId="5" borderId="90" xfId="2" applyNumberFormat="1" applyFont="1" applyFill="1" applyBorder="1" applyAlignment="1">
      <alignment vertical="center" wrapText="1"/>
    </xf>
    <xf numFmtId="177" fontId="37" fillId="5" borderId="91" xfId="2" applyNumberFormat="1" applyFont="1" applyFill="1" applyBorder="1" applyAlignment="1">
      <alignment vertical="center" wrapText="1"/>
    </xf>
    <xf numFmtId="179" fontId="37" fillId="5" borderId="91" xfId="2" applyNumberFormat="1" applyFont="1" applyFill="1" applyBorder="1" applyAlignment="1">
      <alignment horizontal="right" vertical="center" wrapText="1"/>
    </xf>
    <xf numFmtId="177" fontId="27" fillId="0" borderId="1" xfId="0" applyNumberFormat="1" applyFont="1" applyBorder="1" applyAlignment="1">
      <alignment vertical="center" wrapText="1"/>
    </xf>
    <xf numFmtId="177" fontId="37" fillId="0" borderId="1" xfId="0" applyNumberFormat="1" applyFont="1" applyBorder="1" applyAlignment="1">
      <alignment horizontal="center" vertical="center" wrapText="1"/>
    </xf>
    <xf numFmtId="179" fontId="27" fillId="5" borderId="1" xfId="0" applyNumberFormat="1" applyFont="1" applyFill="1" applyBorder="1" applyAlignment="1">
      <alignment horizontal="right" vertical="center" wrapText="1"/>
    </xf>
    <xf numFmtId="179" fontId="27" fillId="0" borderId="1" xfId="0" applyNumberFormat="1" applyFont="1" applyBorder="1" applyAlignment="1">
      <alignment horizontal="right" vertical="center" wrapText="1"/>
    </xf>
    <xf numFmtId="180" fontId="27" fillId="0" borderId="1" xfId="0" applyNumberFormat="1" applyFont="1" applyBorder="1" applyAlignment="1">
      <alignment vertical="center" wrapText="1"/>
    </xf>
    <xf numFmtId="0" fontId="37" fillId="0" borderId="1" xfId="0" applyFont="1" applyBorder="1" applyAlignment="1">
      <alignment horizontal="right" vertical="center" wrapText="1"/>
    </xf>
    <xf numFmtId="0" fontId="27" fillId="0" borderId="1" xfId="0" applyFont="1" applyBorder="1" applyAlignment="1">
      <alignment horizontal="right" vertical="center" wrapText="1"/>
    </xf>
    <xf numFmtId="0" fontId="27" fillId="0" borderId="1" xfId="0" applyFont="1" applyBorder="1" applyAlignment="1">
      <alignment horizontal="left" vertical="center" wrapText="1"/>
    </xf>
    <xf numFmtId="177" fontId="37" fillId="5" borderId="79" xfId="2" applyNumberFormat="1" applyFont="1" applyFill="1" applyBorder="1" applyAlignment="1">
      <alignment vertical="center" wrapText="1"/>
    </xf>
    <xf numFmtId="177" fontId="37" fillId="5" borderId="70" xfId="2" applyNumberFormat="1" applyFont="1" applyFill="1" applyBorder="1" applyAlignment="1">
      <alignment vertical="center" wrapText="1"/>
    </xf>
    <xf numFmtId="0" fontId="27" fillId="0" borderId="4" xfId="0" applyFont="1" applyBorder="1" applyAlignment="1">
      <alignment vertical="center" wrapText="1"/>
    </xf>
    <xf numFmtId="0" fontId="73" fillId="0" borderId="1" xfId="17" applyFont="1" applyBorder="1" applyAlignment="1">
      <alignment horizontal="center" vertical="center"/>
    </xf>
    <xf numFmtId="0" fontId="48" fillId="0" borderId="1" xfId="17" applyFont="1" applyBorder="1" applyAlignment="1">
      <alignment horizontal="center" vertical="center"/>
    </xf>
    <xf numFmtId="0" fontId="73" fillId="0" borderId="0" xfId="17" applyFont="1" applyAlignment="1">
      <alignment horizontal="center" vertical="center"/>
    </xf>
    <xf numFmtId="0" fontId="48" fillId="0" borderId="0" xfId="17" applyFont="1" applyAlignment="1">
      <alignment horizontal="center" vertical="center"/>
    </xf>
    <xf numFmtId="177" fontId="14" fillId="8" borderId="12" xfId="1" applyNumberFormat="1" applyFont="1" applyFill="1" applyBorder="1" applyAlignment="1">
      <alignment horizontal="center" vertical="center"/>
    </xf>
    <xf numFmtId="177" fontId="14" fillId="8" borderId="3" xfId="1" applyNumberFormat="1" applyFont="1" applyFill="1" applyBorder="1" applyAlignment="1">
      <alignment horizontal="center" vertical="center"/>
    </xf>
    <xf numFmtId="177" fontId="14" fillId="8" borderId="11" xfId="1" applyNumberFormat="1" applyFont="1" applyFill="1" applyBorder="1" applyAlignment="1">
      <alignment horizontal="center" vertical="center"/>
    </xf>
    <xf numFmtId="177" fontId="14" fillId="8" borderId="5" xfId="1" applyNumberFormat="1" applyFont="1" applyFill="1" applyBorder="1" applyAlignment="1">
      <alignment horizontal="center" vertical="center"/>
    </xf>
    <xf numFmtId="177" fontId="14" fillId="8" borderId="0" xfId="1" applyNumberFormat="1" applyFont="1" applyFill="1" applyAlignment="1">
      <alignment horizontal="center" vertical="center"/>
    </xf>
    <xf numFmtId="177" fontId="14" fillId="8" borderId="7" xfId="1" applyNumberFormat="1" applyFont="1" applyFill="1" applyBorder="1" applyAlignment="1">
      <alignment horizontal="center" vertical="center"/>
    </xf>
    <xf numFmtId="177" fontId="14" fillId="8" borderId="10" xfId="1" applyNumberFormat="1" applyFont="1" applyFill="1" applyBorder="1" applyAlignment="1">
      <alignment horizontal="center" vertical="center"/>
    </xf>
    <xf numFmtId="177" fontId="14" fillId="8" borderId="9" xfId="1" applyNumberFormat="1" applyFont="1" applyFill="1" applyBorder="1" applyAlignment="1">
      <alignment horizontal="center" vertical="center"/>
    </xf>
    <xf numFmtId="0" fontId="14" fillId="0" borderId="0" xfId="1" applyFont="1" applyAlignment="1">
      <alignment horizontal="right" vertical="center"/>
    </xf>
    <xf numFmtId="0" fontId="14" fillId="0" borderId="0" xfId="1" applyFont="1" applyAlignment="1">
      <alignment horizontal="left" vertical="center" wrapText="1"/>
    </xf>
    <xf numFmtId="0" fontId="14" fillId="0" borderId="0" xfId="1" applyFont="1" applyAlignment="1">
      <alignment horizontal="center" vertical="center" wrapText="1"/>
    </xf>
    <xf numFmtId="0" fontId="14" fillId="0" borderId="0" xfId="1" applyFont="1" applyAlignment="1">
      <alignment horizontal="center" vertical="center"/>
    </xf>
    <xf numFmtId="0" fontId="14" fillId="0" borderId="2" xfId="1" applyFont="1" applyBorder="1" applyAlignment="1" applyProtection="1">
      <alignment horizontal="left" vertical="center" wrapText="1"/>
      <protection locked="0"/>
    </xf>
    <xf numFmtId="0" fontId="24" fillId="0" borderId="12" xfId="1"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78" fontId="24" fillId="0" borderId="11" xfId="1" applyNumberFormat="1" applyFont="1" applyBorder="1" applyAlignment="1" applyProtection="1">
      <alignment horizontal="center" vertical="center"/>
      <protection locked="0"/>
    </xf>
    <xf numFmtId="178" fontId="24" fillId="0" borderId="5" xfId="1" applyNumberFormat="1" applyFont="1" applyBorder="1" applyAlignment="1" applyProtection="1">
      <alignment horizontal="center" vertical="center"/>
      <protection locked="0"/>
    </xf>
    <xf numFmtId="178" fontId="24" fillId="0" borderId="10" xfId="1" applyNumberFormat="1" applyFont="1" applyBorder="1" applyAlignment="1" applyProtection="1">
      <alignment horizontal="center" vertical="center"/>
      <protection locked="0"/>
    </xf>
    <xf numFmtId="178" fontId="24" fillId="0" borderId="9" xfId="1" applyNumberFormat="1" applyFont="1" applyBorder="1" applyAlignment="1" applyProtection="1">
      <alignment horizontal="center" vertical="center"/>
      <protection locked="0"/>
    </xf>
    <xf numFmtId="0" fontId="14" fillId="0" borderId="1" xfId="0" applyFont="1" applyBorder="1" applyAlignment="1">
      <alignment horizontal="center" vertical="center"/>
    </xf>
    <xf numFmtId="0" fontId="0" fillId="0" borderId="1" xfId="0"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5" fillId="0" borderId="1" xfId="11" applyFont="1" applyBorder="1" applyAlignment="1">
      <alignment horizontal="center" vertical="center"/>
    </xf>
    <xf numFmtId="0" fontId="25" fillId="0" borderId="1" xfId="11" applyFont="1" applyBorder="1" applyAlignment="1">
      <alignment horizontal="left" vertical="center"/>
    </xf>
    <xf numFmtId="0" fontId="21" fillId="0" borderId="0" xfId="11" applyFont="1" applyAlignment="1">
      <alignment horizontal="center" vertical="center"/>
    </xf>
    <xf numFmtId="0" fontId="53" fillId="0" borderId="1" xfId="11" applyFont="1" applyBorder="1" applyAlignment="1">
      <alignment horizontal="center" vertical="center" wrapText="1" shrinkToFit="1"/>
    </xf>
    <xf numFmtId="0" fontId="24" fillId="8" borderId="1" xfId="11" applyFont="1" applyFill="1" applyBorder="1" applyAlignment="1">
      <alignment horizontal="center" vertical="center" wrapText="1" shrinkToFit="1"/>
    </xf>
    <xf numFmtId="0" fontId="25" fillId="7" borderId="1" xfId="11" applyFont="1" applyFill="1" applyBorder="1" applyAlignment="1">
      <alignment horizontal="center" vertical="center"/>
    </xf>
    <xf numFmtId="0" fontId="25" fillId="7" borderId="2" xfId="11" applyFont="1" applyFill="1" applyBorder="1" applyAlignment="1">
      <alignment horizontal="center" vertical="center"/>
    </xf>
    <xf numFmtId="0" fontId="25" fillId="7" borderId="12" xfId="11" applyFont="1" applyFill="1" applyBorder="1" applyAlignment="1">
      <alignment horizontal="center" vertical="center"/>
    </xf>
    <xf numFmtId="0" fontId="24" fillId="8" borderId="1" xfId="11" applyFont="1" applyFill="1" applyBorder="1" applyAlignment="1">
      <alignment horizontal="left" vertical="center" wrapText="1"/>
    </xf>
    <xf numFmtId="0" fontId="50" fillId="7" borderId="13" xfId="11" applyFont="1" applyFill="1" applyBorder="1" applyAlignment="1">
      <alignment horizontal="center" vertical="center" wrapText="1"/>
    </xf>
    <xf numFmtId="0" fontId="50" fillId="7" borderId="15" xfId="11" applyFont="1" applyFill="1" applyBorder="1" applyAlignment="1">
      <alignment horizontal="center" vertical="center"/>
    </xf>
    <xf numFmtId="0" fontId="50" fillId="7" borderId="14" xfId="11" applyFont="1" applyFill="1" applyBorder="1" applyAlignment="1">
      <alignment horizontal="center" vertical="center"/>
    </xf>
    <xf numFmtId="0" fontId="50" fillId="7" borderId="13" xfId="11" applyFont="1" applyFill="1" applyBorder="1" applyAlignment="1">
      <alignment horizontal="center" vertical="center"/>
    </xf>
    <xf numFmtId="0" fontId="24" fillId="8" borderId="1" xfId="11" applyFont="1" applyFill="1" applyBorder="1" applyAlignment="1">
      <alignment horizontal="center" vertical="center" wrapText="1"/>
    </xf>
    <xf numFmtId="0" fontId="25" fillId="0" borderId="1" xfId="11" applyFont="1" applyBorder="1" applyAlignment="1">
      <alignment horizontal="center" vertical="center" wrapText="1"/>
    </xf>
    <xf numFmtId="0" fontId="50" fillId="7" borderId="14" xfId="11" applyFont="1" applyFill="1" applyBorder="1" applyAlignment="1">
      <alignment horizontal="center" vertical="center" wrapText="1"/>
    </xf>
    <xf numFmtId="0" fontId="24" fillId="8" borderId="1" xfId="11" applyFont="1" applyFill="1" applyBorder="1" applyAlignment="1">
      <alignment horizontal="left" vertical="center"/>
    </xf>
    <xf numFmtId="0" fontId="14" fillId="0" borderId="0" xfId="17" applyFont="1" applyAlignment="1">
      <alignment horizontal="left" vertical="center" wrapText="1"/>
    </xf>
    <xf numFmtId="0" fontId="67" fillId="0" borderId="0" xfId="17" applyFont="1" applyAlignment="1">
      <alignment horizontal="right" vertical="center"/>
    </xf>
    <xf numFmtId="0" fontId="70" fillId="0" borderId="0" xfId="0" applyFont="1" applyAlignment="1">
      <alignment horizontal="right" vertical="center"/>
    </xf>
    <xf numFmtId="0" fontId="67" fillId="0" borderId="89" xfId="17" applyFont="1" applyBorder="1" applyAlignment="1">
      <alignment horizontal="right" vertical="center"/>
    </xf>
    <xf numFmtId="0" fontId="67" fillId="0" borderId="88" xfId="17" applyFont="1" applyBorder="1" applyAlignment="1">
      <alignment horizontal="right" vertical="center"/>
    </xf>
    <xf numFmtId="0" fontId="25" fillId="0" borderId="0" xfId="2" applyFont="1" applyAlignment="1">
      <alignment horizontal="left" vertical="center" wrapText="1"/>
    </xf>
    <xf numFmtId="0" fontId="21" fillId="7" borderId="1" xfId="2" applyFont="1" applyFill="1" applyBorder="1" applyAlignment="1">
      <alignment horizontal="center" vertical="center"/>
    </xf>
    <xf numFmtId="0" fontId="28" fillId="7" borderId="84" xfId="2" applyFont="1" applyFill="1" applyBorder="1" applyAlignment="1">
      <alignment horizontal="center" vertical="center"/>
    </xf>
    <xf numFmtId="0" fontId="0" fillId="7" borderId="85" xfId="0" applyFill="1" applyBorder="1" applyAlignment="1">
      <alignment horizontal="center" vertical="center"/>
    </xf>
    <xf numFmtId="0" fontId="28" fillId="0" borderId="0" xfId="2" applyFont="1" applyAlignment="1">
      <alignment horizontal="center" vertical="center"/>
    </xf>
    <xf numFmtId="0" fontId="21" fillId="8" borderId="1" xfId="2" applyFont="1" applyFill="1" applyBorder="1" applyAlignment="1">
      <alignment horizontal="left" vertical="center"/>
    </xf>
    <xf numFmtId="0" fontId="32" fillId="2" borderId="4" xfId="2" applyFont="1" applyFill="1" applyBorder="1" applyAlignment="1">
      <alignment horizontal="center" vertical="center" wrapText="1"/>
    </xf>
    <xf numFmtId="0" fontId="32" fillId="2" borderId="8" xfId="2" applyFont="1" applyFill="1" applyBorder="1" applyAlignment="1">
      <alignment horizontal="center" vertical="center" wrapText="1"/>
    </xf>
    <xf numFmtId="0" fontId="32" fillId="0" borderId="13" xfId="2" applyFont="1" applyBorder="1" applyAlignment="1">
      <alignment horizontal="center" vertical="center" wrapText="1"/>
    </xf>
    <xf numFmtId="0" fontId="32" fillId="0" borderId="14" xfId="2" applyFont="1" applyBorder="1" applyAlignment="1">
      <alignment horizontal="center" vertical="center" wrapText="1"/>
    </xf>
    <xf numFmtId="0" fontId="46" fillId="0" borderId="0" xfId="2" applyFont="1" applyAlignment="1">
      <alignment horizontal="center" vertical="center"/>
    </xf>
    <xf numFmtId="0" fontId="32" fillId="0" borderId="4" xfId="3" applyFont="1" applyBorder="1" applyAlignment="1">
      <alignment horizontal="center" vertical="center"/>
    </xf>
    <xf numFmtId="0" fontId="32" fillId="0" borderId="11" xfId="3" applyFont="1" applyBorder="1" applyAlignment="1">
      <alignment horizontal="center" vertical="center"/>
    </xf>
    <xf numFmtId="0" fontId="32" fillId="0" borderId="6" xfId="3" applyFont="1" applyBorder="1" applyAlignment="1">
      <alignment horizontal="center" vertical="center"/>
    </xf>
    <xf numFmtId="0" fontId="32" fillId="0" borderId="0" xfId="3" applyFont="1" applyAlignment="1">
      <alignment horizontal="center" vertical="center"/>
    </xf>
    <xf numFmtId="0" fontId="37" fillId="0" borderId="18" xfId="3" applyFont="1" applyBorder="1" applyAlignment="1">
      <alignment horizontal="center" vertical="center" wrapText="1"/>
    </xf>
    <xf numFmtId="0" fontId="37" fillId="0" borderId="22" xfId="3" applyFont="1" applyBorder="1" applyAlignment="1">
      <alignment horizontal="center" vertical="center" wrapText="1"/>
    </xf>
    <xf numFmtId="0" fontId="37" fillId="0" borderId="12" xfId="3" applyFont="1" applyBorder="1" applyAlignment="1">
      <alignment horizontal="center" vertical="center" wrapText="1"/>
    </xf>
    <xf numFmtId="0" fontId="37" fillId="0" borderId="17" xfId="3" applyFont="1" applyBorder="1" applyAlignment="1">
      <alignment horizontal="center" vertical="center" wrapText="1"/>
    </xf>
    <xf numFmtId="0" fontId="37" fillId="0" borderId="21" xfId="3" applyFont="1" applyBorder="1" applyAlignment="1">
      <alignment horizontal="center" vertical="center" wrapText="1"/>
    </xf>
    <xf numFmtId="0" fontId="38" fillId="0" borderId="18" xfId="3" applyFont="1" applyBorder="1" applyAlignment="1">
      <alignment horizontal="center" vertical="center" wrapText="1"/>
    </xf>
    <xf numFmtId="0" fontId="38" fillId="0" borderId="22" xfId="3" applyFont="1" applyBorder="1" applyAlignment="1">
      <alignment horizontal="center" vertical="center" wrapText="1"/>
    </xf>
    <xf numFmtId="0" fontId="37" fillId="0" borderId="5" xfId="3" applyFont="1" applyBorder="1" applyAlignment="1">
      <alignment horizontal="center" vertical="center" wrapText="1"/>
    </xf>
    <xf numFmtId="0" fontId="37" fillId="0" borderId="7" xfId="3" applyFont="1" applyBorder="1" applyAlignment="1">
      <alignment horizontal="center" vertical="center" wrapText="1"/>
    </xf>
    <xf numFmtId="0" fontId="21" fillId="0" borderId="20" xfId="5" applyFont="1" applyBorder="1" applyAlignment="1">
      <alignment horizontal="center" vertical="center" wrapText="1" shrinkToFit="1"/>
    </xf>
    <xf numFmtId="0" fontId="21" fillId="0" borderId="5" xfId="5" applyFont="1" applyBorder="1" applyAlignment="1">
      <alignment horizontal="center" vertical="center" wrapText="1" shrinkToFit="1"/>
    </xf>
    <xf numFmtId="0" fontId="21" fillId="0" borderId="48" xfId="5" applyFont="1" applyBorder="1" applyAlignment="1">
      <alignment horizontal="center" vertical="center" wrapText="1" shrinkToFit="1"/>
    </xf>
    <xf numFmtId="0" fontId="21" fillId="0" borderId="9" xfId="5" applyFont="1" applyBorder="1" applyAlignment="1">
      <alignment horizontal="center" vertical="center" wrapText="1" shrinkToFit="1"/>
    </xf>
    <xf numFmtId="0" fontId="21" fillId="0" borderId="2" xfId="5" applyFont="1" applyBorder="1" applyAlignment="1">
      <alignment horizontal="center" vertical="center" wrapText="1" shrinkToFit="1"/>
    </xf>
    <xf numFmtId="0" fontId="21" fillId="0" borderId="3" xfId="5" applyFont="1" applyBorder="1" applyAlignment="1">
      <alignment horizontal="center" vertical="center" wrapText="1" shrinkToFit="1"/>
    </xf>
    <xf numFmtId="0" fontId="41" fillId="0" borderId="0" xfId="3" applyFont="1" applyAlignment="1">
      <alignment vertical="center" wrapText="1"/>
    </xf>
    <xf numFmtId="0" fontId="37" fillId="2" borderId="0" xfId="3" applyFont="1" applyFill="1" applyAlignment="1">
      <alignment horizontal="center" vertical="center" wrapText="1"/>
    </xf>
    <xf numFmtId="0" fontId="39" fillId="5" borderId="4" xfId="2" applyFont="1" applyFill="1" applyBorder="1" applyAlignment="1">
      <alignment horizontal="center" vertical="center" shrinkToFit="1"/>
    </xf>
    <xf numFmtId="0" fontId="39" fillId="5" borderId="5" xfId="2" applyFont="1" applyFill="1" applyBorder="1" applyAlignment="1">
      <alignment horizontal="center" vertical="center" shrinkToFit="1"/>
    </xf>
    <xf numFmtId="38" fontId="39" fillId="2" borderId="0" xfId="4" applyFont="1" applyFill="1" applyBorder="1" applyAlignment="1">
      <alignment horizontal="right" vertical="center"/>
    </xf>
    <xf numFmtId="0" fontId="39" fillId="6" borderId="4" xfId="2" applyFont="1" applyFill="1" applyBorder="1" applyAlignment="1">
      <alignment horizontal="center" vertical="center" shrinkToFit="1"/>
    </xf>
    <xf numFmtId="0" fontId="39" fillId="6" borderId="3" xfId="2" applyFont="1" applyFill="1" applyBorder="1" applyAlignment="1">
      <alignment horizontal="center" vertical="center" shrinkToFit="1"/>
    </xf>
    <xf numFmtId="0" fontId="21" fillId="0" borderId="44" xfId="2" applyFont="1" applyBorder="1" applyAlignment="1">
      <alignment horizontal="center" vertical="center" shrinkToFit="1"/>
    </xf>
    <xf numFmtId="0" fontId="21" fillId="0" borderId="45" xfId="2" applyFont="1" applyBorder="1" applyAlignment="1">
      <alignment horizontal="center" vertical="center" shrinkToFit="1"/>
    </xf>
    <xf numFmtId="0" fontId="32" fillId="2" borderId="18" xfId="2" applyFont="1" applyFill="1" applyBorder="1" applyAlignment="1">
      <alignment horizontal="center" vertical="center" wrapText="1"/>
    </xf>
    <xf numFmtId="0" fontId="32" fillId="2" borderId="22" xfId="2" applyFont="1" applyFill="1" applyBorder="1" applyAlignment="1">
      <alignment horizontal="center" vertical="center" wrapText="1"/>
    </xf>
    <xf numFmtId="0" fontId="32" fillId="2" borderId="19" xfId="2" applyFont="1" applyFill="1" applyBorder="1" applyAlignment="1">
      <alignment horizontal="center" vertical="center" wrapText="1"/>
    </xf>
    <xf numFmtId="0" fontId="21" fillId="0" borderId="47" xfId="2" applyFont="1" applyBorder="1" applyAlignment="1">
      <alignment horizontal="center" vertical="center" shrinkToFit="1"/>
    </xf>
    <xf numFmtId="0" fontId="21" fillId="0" borderId="1" xfId="2" applyFont="1" applyBorder="1" applyAlignment="1">
      <alignment horizontal="center" vertical="center" shrinkToFi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29" xfId="2" applyFont="1" applyBorder="1" applyAlignment="1">
      <alignment horizontal="left" vertical="center" wrapText="1"/>
    </xf>
    <xf numFmtId="0" fontId="32" fillId="0" borderId="30" xfId="2" applyFont="1" applyBorder="1" applyAlignment="1">
      <alignment horizontal="left" vertical="center" wrapText="1"/>
    </xf>
    <xf numFmtId="0" fontId="21" fillId="0" borderId="49" xfId="5" applyFont="1" applyBorder="1" applyAlignment="1">
      <alignment horizontal="center" vertical="center" wrapText="1" shrinkToFit="1"/>
    </xf>
    <xf numFmtId="0" fontId="21" fillId="0" borderId="50" xfId="5" applyFont="1" applyBorder="1" applyAlignment="1">
      <alignment horizontal="center" vertical="center" shrinkToFit="1"/>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32" fillId="0" borderId="86" xfId="2" applyFont="1" applyBorder="1" applyAlignment="1">
      <alignment horizontal="left" vertical="center" wrapText="1"/>
    </xf>
    <xf numFmtId="0" fontId="43" fillId="6" borderId="65" xfId="2" applyFont="1" applyFill="1" applyBorder="1" applyAlignment="1">
      <alignment horizontal="center" vertical="center" wrapText="1"/>
    </xf>
    <xf numFmtId="0" fontId="43" fillId="6" borderId="22" xfId="2" applyFont="1" applyFill="1" applyBorder="1" applyAlignment="1">
      <alignment horizontal="center" vertical="center" wrapText="1"/>
    </xf>
    <xf numFmtId="0" fontId="43" fillId="5" borderId="54" xfId="2" applyFont="1" applyFill="1" applyBorder="1" applyAlignment="1">
      <alignment horizontal="center" vertical="center" wrapText="1"/>
    </xf>
    <xf numFmtId="0" fontId="43" fillId="5" borderId="58" xfId="2" applyFont="1" applyFill="1" applyBorder="1" applyAlignment="1">
      <alignment horizontal="center" vertical="center" wrapText="1"/>
    </xf>
    <xf numFmtId="0" fontId="43" fillId="5" borderId="76" xfId="2" applyFont="1" applyFill="1" applyBorder="1" applyAlignment="1">
      <alignment horizontal="center" vertical="center" wrapText="1"/>
    </xf>
    <xf numFmtId="0" fontId="43" fillId="6" borderId="24" xfId="2" applyFont="1" applyFill="1" applyBorder="1" applyAlignment="1">
      <alignment horizontal="center" vertical="center" wrapText="1"/>
    </xf>
    <xf numFmtId="0" fontId="43" fillId="6" borderId="18" xfId="2" applyFont="1" applyFill="1" applyBorder="1" applyAlignment="1">
      <alignment horizontal="center" vertical="center" wrapText="1"/>
    </xf>
    <xf numFmtId="37" fontId="37" fillId="6" borderId="55" xfId="6" applyFont="1" applyFill="1" applyBorder="1" applyAlignment="1">
      <alignment horizontal="center" vertical="center" wrapText="1"/>
    </xf>
    <xf numFmtId="37" fontId="37" fillId="6" borderId="56" xfId="6" applyFont="1" applyFill="1" applyBorder="1" applyAlignment="1">
      <alignment horizontal="center" vertical="center" wrapText="1"/>
    </xf>
    <xf numFmtId="0" fontId="39" fillId="5" borderId="54" xfId="2" applyFont="1" applyFill="1" applyBorder="1" applyAlignment="1">
      <alignment horizontal="center" vertical="center"/>
    </xf>
    <xf numFmtId="0" fontId="39" fillId="5" borderId="55" xfId="2" applyFont="1" applyFill="1" applyBorder="1" applyAlignment="1">
      <alignment horizontal="center" vertical="center"/>
    </xf>
    <xf numFmtId="0" fontId="39" fillId="5" borderId="56" xfId="2" applyFont="1" applyFill="1" applyBorder="1" applyAlignment="1">
      <alignment horizontal="center" vertical="center"/>
    </xf>
    <xf numFmtId="37" fontId="37" fillId="6" borderId="77" xfId="6" applyFont="1" applyFill="1" applyBorder="1" applyAlignment="1">
      <alignment horizontal="center" vertical="center" wrapText="1"/>
    </xf>
    <xf numFmtId="37" fontId="37" fillId="6" borderId="66" xfId="6" applyFont="1" applyFill="1" applyBorder="1" applyAlignment="1">
      <alignment horizontal="center" vertical="center" wrapText="1"/>
    </xf>
    <xf numFmtId="0" fontId="39" fillId="4" borderId="82" xfId="2" applyFont="1" applyFill="1" applyBorder="1" applyAlignment="1">
      <alignment horizontal="center" vertical="center" wrapText="1"/>
    </xf>
    <xf numFmtId="0" fontId="39" fillId="4" borderId="60" xfId="2" applyFont="1" applyFill="1" applyBorder="1" applyAlignment="1">
      <alignment horizontal="center" vertical="center"/>
    </xf>
    <xf numFmtId="0" fontId="39" fillId="4" borderId="62" xfId="2" applyFont="1" applyFill="1" applyBorder="1" applyAlignment="1">
      <alignment horizontal="center" vertical="center"/>
    </xf>
    <xf numFmtId="0" fontId="21" fillId="6" borderId="22" xfId="2" applyFont="1" applyFill="1" applyBorder="1" applyAlignment="1">
      <alignment horizontal="center" vertical="center" textRotation="255"/>
    </xf>
    <xf numFmtId="0" fontId="39" fillId="6" borderId="76" xfId="2" applyFont="1" applyFill="1" applyBorder="1" applyAlignment="1">
      <alignment horizontal="center" vertical="center"/>
    </xf>
    <xf numFmtId="0" fontId="39" fillId="6" borderId="77" xfId="2" applyFont="1" applyFill="1" applyBorder="1" applyAlignment="1">
      <alignment horizontal="center" vertical="center"/>
    </xf>
    <xf numFmtId="0" fontId="39" fillId="6" borderId="66" xfId="2" applyFont="1" applyFill="1" applyBorder="1" applyAlignment="1">
      <alignment horizontal="center" vertical="center"/>
    </xf>
    <xf numFmtId="0" fontId="39" fillId="6" borderId="54" xfId="2" applyFont="1" applyFill="1" applyBorder="1" applyAlignment="1">
      <alignment horizontal="center" vertical="center"/>
    </xf>
    <xf numFmtId="0" fontId="39" fillId="6" borderId="55" xfId="2" applyFont="1" applyFill="1" applyBorder="1" applyAlignment="1">
      <alignment horizontal="center" vertical="center"/>
    </xf>
    <xf numFmtId="0" fontId="39" fillId="6" borderId="56" xfId="2" applyFont="1" applyFill="1" applyBorder="1" applyAlignment="1">
      <alignment horizontal="center" vertical="center"/>
    </xf>
    <xf numFmtId="37" fontId="37" fillId="5" borderId="43" xfId="6" applyFont="1" applyFill="1" applyBorder="1" applyAlignment="1">
      <alignment horizontal="center" vertical="center" wrapText="1"/>
    </xf>
    <xf numFmtId="37" fontId="37" fillId="5" borderId="92" xfId="6" applyFont="1" applyFill="1" applyBorder="1" applyAlignment="1">
      <alignment horizontal="center" vertical="center" wrapText="1"/>
    </xf>
    <xf numFmtId="37" fontId="37" fillId="5" borderId="55" xfId="6" applyFont="1" applyFill="1" applyBorder="1" applyAlignment="1">
      <alignment horizontal="center" vertical="center" wrapText="1"/>
    </xf>
    <xf numFmtId="37" fontId="37" fillId="5" borderId="56" xfId="6" applyFont="1" applyFill="1" applyBorder="1" applyAlignment="1">
      <alignment horizontal="center" vertical="center" wrapText="1"/>
    </xf>
    <xf numFmtId="37" fontId="37" fillId="5" borderId="77" xfId="6" applyFont="1" applyFill="1" applyBorder="1" applyAlignment="1">
      <alignment horizontal="center" vertical="center" wrapText="1"/>
    </xf>
    <xf numFmtId="37" fontId="37" fillId="5" borderId="66" xfId="6" applyFont="1" applyFill="1" applyBorder="1" applyAlignment="1">
      <alignment horizontal="center" vertical="center" wrapText="1"/>
    </xf>
    <xf numFmtId="0" fontId="25" fillId="7" borderId="44" xfId="2" applyFont="1" applyFill="1" applyBorder="1" applyAlignment="1">
      <alignment horizontal="center" vertical="center"/>
    </xf>
    <xf numFmtId="0" fontId="25" fillId="7" borderId="49" xfId="2" applyFont="1" applyFill="1" applyBorder="1" applyAlignment="1">
      <alignment horizontal="center" vertical="center"/>
    </xf>
    <xf numFmtId="0" fontId="32" fillId="7" borderId="52" xfId="2" applyFont="1" applyFill="1" applyBorder="1" applyAlignment="1">
      <alignment horizontal="center" vertical="center"/>
    </xf>
    <xf numFmtId="0" fontId="32" fillId="7" borderId="53" xfId="2" applyFont="1" applyFill="1" applyBorder="1" applyAlignment="1">
      <alignment horizontal="center" vertical="center"/>
    </xf>
    <xf numFmtId="0" fontId="25" fillId="5" borderId="18" xfId="2" applyFont="1" applyFill="1" applyBorder="1" applyAlignment="1">
      <alignment horizontal="center" vertical="center" textRotation="255"/>
    </xf>
    <xf numFmtId="0" fontId="25" fillId="5" borderId="22" xfId="2" applyFont="1" applyFill="1" applyBorder="1" applyAlignment="1">
      <alignment horizontal="center" vertical="center" textRotation="255"/>
    </xf>
    <xf numFmtId="177" fontId="37" fillId="7" borderId="67" xfId="4" quotePrefix="1" applyNumberFormat="1" applyFont="1" applyFill="1" applyBorder="1" applyAlignment="1" applyProtection="1">
      <alignment horizontal="center" vertical="center" wrapText="1"/>
    </xf>
    <xf numFmtId="177" fontId="37" fillId="7" borderId="63" xfId="4" quotePrefix="1" applyNumberFormat="1" applyFont="1" applyFill="1" applyBorder="1" applyAlignment="1" applyProtection="1">
      <alignment horizontal="center" vertical="center" wrapText="1"/>
    </xf>
    <xf numFmtId="0" fontId="47" fillId="0" borderId="0" xfId="2" applyFont="1" applyAlignment="1">
      <alignment horizontal="center" vertical="center"/>
    </xf>
    <xf numFmtId="0" fontId="32" fillId="7" borderId="67"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7" xfId="2" applyFont="1" applyFill="1" applyBorder="1" applyAlignment="1">
      <alignment horizontal="center" vertical="center" shrinkToFit="1"/>
    </xf>
    <xf numFmtId="0" fontId="32" fillId="7" borderId="63" xfId="2" applyFont="1" applyFill="1" applyBorder="1" applyAlignment="1">
      <alignment horizontal="center" vertical="center" shrinkToFit="1"/>
    </xf>
    <xf numFmtId="0" fontId="32" fillId="7" borderId="68" xfId="2" applyFont="1" applyFill="1" applyBorder="1" applyAlignment="1">
      <alignment horizontal="center" vertical="center"/>
    </xf>
    <xf numFmtId="0" fontId="32" fillId="7" borderId="69" xfId="2" applyFont="1" applyFill="1" applyBorder="1" applyAlignment="1">
      <alignment horizontal="center" vertical="center"/>
    </xf>
    <xf numFmtId="177" fontId="32" fillId="7" borderId="71" xfId="2" applyNumberFormat="1" applyFont="1" applyFill="1" applyBorder="1" applyAlignment="1">
      <alignment horizontal="center" vertical="center" wrapText="1"/>
    </xf>
    <xf numFmtId="177" fontId="32" fillId="7" borderId="72" xfId="2" applyNumberFormat="1" applyFont="1" applyFill="1" applyBorder="1" applyAlignment="1">
      <alignment horizontal="center" vertical="center" wrapText="1"/>
    </xf>
    <xf numFmtId="177" fontId="32" fillId="7" borderId="67" xfId="4" applyNumberFormat="1" applyFont="1" applyFill="1" applyBorder="1" applyAlignment="1" applyProtection="1">
      <alignment horizontal="center" vertical="center" wrapText="1"/>
    </xf>
    <xf numFmtId="177" fontId="32" fillId="7" borderId="63" xfId="4" applyNumberFormat="1" applyFont="1" applyFill="1" applyBorder="1" applyAlignment="1" applyProtection="1">
      <alignment horizontal="center" vertical="center" wrapText="1"/>
    </xf>
    <xf numFmtId="177" fontId="37" fillId="7" borderId="67" xfId="4" applyNumberFormat="1" applyFont="1" applyFill="1" applyBorder="1" applyAlignment="1" applyProtection="1">
      <alignment horizontal="center" vertical="center" wrapText="1"/>
    </xf>
    <xf numFmtId="177" fontId="37" fillId="7" borderId="63" xfId="4" applyNumberFormat="1" applyFont="1" applyFill="1" applyBorder="1" applyAlignment="1" applyProtection="1">
      <alignment horizontal="center" vertical="center" wrapText="1"/>
    </xf>
    <xf numFmtId="0" fontId="14" fillId="11" borderId="2" xfId="1" applyFont="1" applyFill="1" applyBorder="1" applyAlignment="1" applyProtection="1">
      <alignment vertical="center" wrapText="1"/>
      <protection locked="0"/>
    </xf>
    <xf numFmtId="0" fontId="14" fillId="11" borderId="12" xfId="1" applyFont="1" applyFill="1" applyBorder="1" applyAlignment="1" applyProtection="1">
      <alignment vertical="center" wrapText="1"/>
      <protection locked="0"/>
    </xf>
    <xf numFmtId="0" fontId="15" fillId="11" borderId="3" xfId="0" applyFont="1" applyFill="1" applyBorder="1" applyAlignment="1" applyProtection="1">
      <alignment vertical="center" wrapText="1"/>
      <protection locked="0"/>
    </xf>
    <xf numFmtId="0" fontId="14" fillId="11" borderId="0" xfId="1" applyFont="1" applyFill="1" applyAlignment="1" applyProtection="1">
      <alignment vertical="center" wrapText="1"/>
      <protection locked="0"/>
    </xf>
    <xf numFmtId="0" fontId="15" fillId="11" borderId="0" xfId="0" applyFont="1" applyFill="1" applyAlignment="1" applyProtection="1">
      <alignment vertical="center" wrapText="1"/>
      <protection locked="0"/>
    </xf>
  </cellXfs>
  <cellStyles count="18">
    <cellStyle name="桁区切り 2" xfId="4" xr:uid="{A7D6245B-A39A-45C6-BBCD-319A0FDC4A8A}"/>
    <cellStyle name="標準" xfId="0" builtinId="0"/>
    <cellStyle name="標準 2" xfId="1" xr:uid="{59963319-A277-45D4-A715-DEF6C463F030}"/>
    <cellStyle name="標準 2 2" xfId="13" xr:uid="{7A3E1098-6B99-44BF-A7BC-753AE8CE587D}"/>
    <cellStyle name="標準 2 2 2" xfId="17" xr:uid="{9CAA45B1-CB44-4BF0-AC00-2EA07CF1EA91}"/>
    <cellStyle name="標準 2 3" xfId="15" xr:uid="{5B68AC31-AB8D-43EC-9FFA-F52F0AD98B78}"/>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373380</xdr:colOff>
      <xdr:row>15</xdr:row>
      <xdr:rowOff>228600</xdr:rowOff>
    </xdr:from>
    <xdr:to>
      <xdr:col>11</xdr:col>
      <xdr:colOff>7620</xdr:colOff>
      <xdr:row>17</xdr:row>
      <xdr:rowOff>365760</xdr:rowOff>
    </xdr:to>
    <xdr:sp macro="" textlink="">
      <xdr:nvSpPr>
        <xdr:cNvPr id="5" name="四角形吹き出し 10">
          <a:extLst>
            <a:ext uri="{FF2B5EF4-FFF2-40B4-BE49-F238E27FC236}">
              <a16:creationId xmlns:a16="http://schemas.microsoft.com/office/drawing/2014/main" id="{AB5DD316-FADE-4845-8A0E-179B3F0E250A}"/>
            </a:ext>
          </a:extLst>
        </xdr:cNvPr>
        <xdr:cNvSpPr/>
      </xdr:nvSpPr>
      <xdr:spPr bwMode="auto">
        <a:xfrm>
          <a:off x="8168640" y="6217920"/>
          <a:ext cx="3611880" cy="975360"/>
        </a:xfrm>
        <a:prstGeom prst="wedgeRectCallout">
          <a:avLst>
            <a:gd name="adj1" fmla="val -77941"/>
            <a:gd name="adj2" fmla="val -10229"/>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別紙４－１収支計算書①の国庫補助要望額と同額であるか確認すること。</a:t>
          </a:r>
          <a:endParaRPr kumimoji="1" lang="en-US" altLang="ja-JP" sz="1100" b="1">
            <a:solidFill>
              <a:srgbClr val="FF0000"/>
            </a:solidFill>
          </a:endParaRPr>
        </a:p>
        <a:p>
          <a:pPr algn="l"/>
          <a:r>
            <a:rPr kumimoji="1" lang="ja-JP" altLang="en-US" sz="1100" b="1">
              <a:solidFill>
                <a:srgbClr val="FF0000"/>
              </a:solidFill>
            </a:rPr>
            <a:t>千円未満の額は自己負担とする。</a:t>
          </a:r>
          <a:endParaRPr kumimoji="1" lang="en-US" altLang="ja-JP" sz="1100" b="1">
            <a:solidFill>
              <a:srgbClr val="FF0000"/>
            </a:solidFill>
          </a:endParaRPr>
        </a:p>
      </xdr:txBody>
    </xdr:sp>
    <xdr:clientData/>
  </xdr:twoCellAnchor>
  <xdr:twoCellAnchor>
    <xdr:from>
      <xdr:col>5</xdr:col>
      <xdr:colOff>365760</xdr:colOff>
      <xdr:row>12</xdr:row>
      <xdr:rowOff>121921</xdr:rowOff>
    </xdr:from>
    <xdr:to>
      <xdr:col>10</xdr:col>
      <xdr:colOff>586740</xdr:colOff>
      <xdr:row>14</xdr:row>
      <xdr:rowOff>297180</xdr:rowOff>
    </xdr:to>
    <xdr:sp macro="" textlink="">
      <xdr:nvSpPr>
        <xdr:cNvPr id="3" name="四角形吹き出し 1">
          <a:extLst>
            <a:ext uri="{FF2B5EF4-FFF2-40B4-BE49-F238E27FC236}">
              <a16:creationId xmlns:a16="http://schemas.microsoft.com/office/drawing/2014/main" id="{81654720-DD30-41AE-B0B3-B67E8DE3CAF8}"/>
            </a:ext>
          </a:extLst>
        </xdr:cNvPr>
        <xdr:cNvSpPr/>
      </xdr:nvSpPr>
      <xdr:spPr bwMode="auto">
        <a:xfrm>
          <a:off x="8161020" y="5151121"/>
          <a:ext cx="3535680" cy="815339"/>
        </a:xfrm>
        <a:prstGeom prst="wedgeRectCallout">
          <a:avLst>
            <a:gd name="adj1" fmla="val -79352"/>
            <a:gd name="adj2" fmla="val -1224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ja-JP" sz="1100" b="1">
              <a:solidFill>
                <a:srgbClr val="FF0000"/>
              </a:solidFill>
              <a:effectLst/>
              <a:latin typeface="+mn-lt"/>
              <a:ea typeface="+mn-ea"/>
              <a:cs typeface="+mn-cs"/>
            </a:rPr>
            <a:t>別紙</a:t>
          </a:r>
          <a:r>
            <a:rPr kumimoji="1" lang="ja-JP" altLang="en-US" sz="1100" b="1">
              <a:solidFill>
                <a:srgbClr val="FF0000"/>
              </a:solidFill>
              <a:effectLst/>
              <a:latin typeface="+mn-lt"/>
              <a:ea typeface="+mn-ea"/>
              <a:cs typeface="+mn-cs"/>
            </a:rPr>
            <a:t>４－１収支</a:t>
          </a:r>
          <a:r>
            <a:rPr kumimoji="1" lang="ja-JP" altLang="ja-JP" sz="1100" b="1">
              <a:solidFill>
                <a:srgbClr val="FF0000"/>
              </a:solidFill>
              <a:effectLst/>
              <a:latin typeface="+mn-lt"/>
              <a:ea typeface="+mn-ea"/>
              <a:cs typeface="+mn-cs"/>
            </a:rPr>
            <a:t>計算書</a:t>
          </a:r>
          <a:r>
            <a:rPr kumimoji="1" lang="ja-JP" altLang="en-US" sz="1100" b="1">
              <a:solidFill>
                <a:srgbClr val="FF0000"/>
              </a:solidFill>
              <a:effectLst/>
              <a:latin typeface="+mn-lt"/>
              <a:ea typeface="+mn-ea"/>
              <a:cs typeface="+mn-cs"/>
            </a:rPr>
            <a:t>①</a:t>
          </a:r>
          <a:r>
            <a:rPr kumimoji="1" lang="ja-JP" altLang="ja-JP" sz="1100" b="1">
              <a:solidFill>
                <a:srgbClr val="FF0000"/>
              </a:solidFill>
              <a:effectLst/>
              <a:latin typeface="+mn-lt"/>
              <a:ea typeface="+mn-ea"/>
              <a:cs typeface="+mn-cs"/>
            </a:rPr>
            <a:t>の補助対象経費の主たる事業費、その他の経費</a:t>
          </a:r>
          <a:r>
            <a:rPr kumimoji="1" lang="ja-JP" altLang="en-US" sz="1100" b="1">
              <a:solidFill>
                <a:srgbClr val="FF0000"/>
              </a:solidFill>
              <a:effectLst/>
              <a:latin typeface="+mn-lt"/>
              <a:ea typeface="+mn-ea"/>
              <a:cs typeface="+mn-cs"/>
            </a:rPr>
            <a:t>と同額であるか確認すること。</a:t>
          </a:r>
          <a:endParaRPr kumimoji="1" lang="ja-JP" altLang="en-US" sz="1100" b="1">
            <a:solidFill>
              <a:srgbClr val="FF0000"/>
            </a:solidFill>
          </a:endParaRPr>
        </a:p>
      </xdr:txBody>
    </xdr:sp>
    <xdr:clientData/>
  </xdr:twoCellAnchor>
  <xdr:twoCellAnchor>
    <xdr:from>
      <xdr:col>4</xdr:col>
      <xdr:colOff>310515</xdr:colOff>
      <xdr:row>21</xdr:row>
      <xdr:rowOff>17145</xdr:rowOff>
    </xdr:from>
    <xdr:to>
      <xdr:col>12</xdr:col>
      <xdr:colOff>401955</xdr:colOff>
      <xdr:row>26</xdr:row>
      <xdr:rowOff>110490</xdr:rowOff>
    </xdr:to>
    <xdr:sp macro="" textlink="">
      <xdr:nvSpPr>
        <xdr:cNvPr id="9" name="テキスト ボックス 8">
          <a:extLst>
            <a:ext uri="{FF2B5EF4-FFF2-40B4-BE49-F238E27FC236}">
              <a16:creationId xmlns:a16="http://schemas.microsoft.com/office/drawing/2014/main" id="{63334B50-A309-4876-A2D0-653E8118021C}"/>
            </a:ext>
          </a:extLst>
        </xdr:cNvPr>
        <xdr:cNvSpPr txBox="1"/>
      </xdr:nvSpPr>
      <xdr:spPr>
        <a:xfrm>
          <a:off x="7454265" y="7865745"/>
          <a:ext cx="5425440" cy="186499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100" b="1">
              <a:solidFill>
                <a:srgbClr val="FF0000"/>
              </a:solidFill>
            </a:rPr>
            <a:t>文化庁との連絡窓口となる者（原則として提出書類作成者）について記入すること。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所属・職名</a:t>
          </a:r>
          <a:r>
            <a:rPr kumimoji="1" lang="ja-JP" altLang="en-US" sz="1100" b="1">
              <a:solidFill>
                <a:srgbClr val="FF0000"/>
              </a:solidFill>
              <a:latin typeface="+mn-lt"/>
              <a:ea typeface="+mn-ea"/>
              <a:cs typeface="+mn-cs"/>
            </a:rPr>
            <a:t>」欄に</a:t>
          </a:r>
          <a:r>
            <a:rPr kumimoji="1" lang="ja-JP" altLang="ja-JP" sz="1100" b="1">
              <a:solidFill>
                <a:srgbClr val="FF0000"/>
              </a:solidFill>
              <a:latin typeface="+mn-lt"/>
              <a:ea typeface="+mn-ea"/>
              <a:cs typeface="+mn-cs"/>
            </a:rPr>
            <a:t>は</a:t>
          </a: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博物館名（設置主体の場合は組織名）から記入すること。</a:t>
          </a:r>
          <a:endParaRPr kumimoji="1" lang="en-US" altLang="ja-JP" sz="1100" b="1">
            <a:solidFill>
              <a:srgbClr val="FF0000"/>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1">
            <a:solidFill>
              <a:srgbClr val="FF0000"/>
            </a:solidFill>
            <a:latin typeface="+mn-lt"/>
            <a:ea typeface="+mn-ea"/>
            <a:cs typeface="+mn-cs"/>
          </a:endParaRPr>
        </a:p>
        <a:p>
          <a:pPr>
            <a:lnSpc>
              <a:spcPts val="1000"/>
            </a:lnSpc>
          </a:pPr>
          <a:r>
            <a:rPr kumimoji="1" lang="ja-JP" altLang="en-US" sz="1100" b="1">
              <a:solidFill>
                <a:srgbClr val="FF0000"/>
              </a:solidFill>
            </a:rPr>
            <a:t>「電話」欄には，できるだけ休館中も連絡がつく電話番号を記入すること。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「住所」欄には，そのまま封筒に記載すれば郵便物が届くように，必要であれば博物館等の名称まで記入すること。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（当方から書類等を郵送する際は，本欄に記入された住所等と補助事業者名を宛先として封筒に記入します。）</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68580</xdr:colOff>
      <xdr:row>5</xdr:row>
      <xdr:rowOff>7621</xdr:rowOff>
    </xdr:from>
    <xdr:to>
      <xdr:col>19</xdr:col>
      <xdr:colOff>83820</xdr:colOff>
      <xdr:row>7</xdr:row>
      <xdr:rowOff>38101</xdr:rowOff>
    </xdr:to>
    <xdr:sp macro="" textlink="">
      <xdr:nvSpPr>
        <xdr:cNvPr id="4" name="四角形吹き出し 1">
          <a:extLst>
            <a:ext uri="{FF2B5EF4-FFF2-40B4-BE49-F238E27FC236}">
              <a16:creationId xmlns:a16="http://schemas.microsoft.com/office/drawing/2014/main" id="{52925001-E32D-414B-BD9C-0257240832CA}"/>
            </a:ext>
          </a:extLst>
        </xdr:cNvPr>
        <xdr:cNvSpPr/>
      </xdr:nvSpPr>
      <xdr:spPr bwMode="auto">
        <a:xfrm>
          <a:off x="8442960" y="1325881"/>
          <a:ext cx="1965960" cy="495300"/>
        </a:xfrm>
        <a:prstGeom prst="wedgeRectCallout">
          <a:avLst>
            <a:gd name="adj1" fmla="val -101459"/>
            <a:gd name="adj2" fmla="val -11916"/>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黄色欄は「交付要望書」のシートから自動転記</a:t>
          </a:r>
        </a:p>
      </xdr:txBody>
    </xdr:sp>
    <xdr:clientData/>
  </xdr:twoCellAnchor>
  <xdr:twoCellAnchor>
    <xdr:from>
      <xdr:col>11</xdr:col>
      <xdr:colOff>68580</xdr:colOff>
      <xdr:row>2</xdr:row>
      <xdr:rowOff>15241</xdr:rowOff>
    </xdr:from>
    <xdr:to>
      <xdr:col>19</xdr:col>
      <xdr:colOff>83820</xdr:colOff>
      <xdr:row>3</xdr:row>
      <xdr:rowOff>358141</xdr:rowOff>
    </xdr:to>
    <xdr:sp macro="" textlink="">
      <xdr:nvSpPr>
        <xdr:cNvPr id="6" name="四角形吹き出し 1">
          <a:extLst>
            <a:ext uri="{FF2B5EF4-FFF2-40B4-BE49-F238E27FC236}">
              <a16:creationId xmlns:a16="http://schemas.microsoft.com/office/drawing/2014/main" id="{D5F86373-2958-E9B2-2898-283C041CBD50}"/>
            </a:ext>
          </a:extLst>
        </xdr:cNvPr>
        <xdr:cNvSpPr/>
      </xdr:nvSpPr>
      <xdr:spPr bwMode="auto">
        <a:xfrm>
          <a:off x="8442960" y="601981"/>
          <a:ext cx="1965960" cy="495300"/>
        </a:xfrm>
        <a:prstGeom prst="wedgeRectCallout">
          <a:avLst>
            <a:gd name="adj1" fmla="val -108048"/>
            <a:gd name="adj2" fmla="val 81930"/>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フリガナのみ追記してください。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91895</xdr:colOff>
      <xdr:row>6</xdr:row>
      <xdr:rowOff>99884</xdr:rowOff>
    </xdr:from>
    <xdr:to>
      <xdr:col>32</xdr:col>
      <xdr:colOff>61415</xdr:colOff>
      <xdr:row>8</xdr:row>
      <xdr:rowOff>433884</xdr:rowOff>
    </xdr:to>
    <xdr:sp macro="" textlink="">
      <xdr:nvSpPr>
        <xdr:cNvPr id="2" name="テキスト ボックス 1">
          <a:extLst>
            <a:ext uri="{FF2B5EF4-FFF2-40B4-BE49-F238E27FC236}">
              <a16:creationId xmlns:a16="http://schemas.microsoft.com/office/drawing/2014/main" id="{B392B8E3-EADC-48E7-A745-9C6F5B625D1D}"/>
            </a:ext>
          </a:extLst>
        </xdr:cNvPr>
        <xdr:cNvSpPr txBox="1"/>
      </xdr:nvSpPr>
      <xdr:spPr>
        <a:xfrm>
          <a:off x="14844215" y="1471484"/>
          <a:ext cx="6675120" cy="58546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作成物の完成だけでなく、検討、調整、契約等の日程についても記入すること。</a:t>
          </a:r>
        </a:p>
      </xdr:txBody>
    </xdr:sp>
    <xdr:clientData/>
  </xdr:twoCellAnchor>
  <xdr:twoCellAnchor>
    <xdr:from>
      <xdr:col>19</xdr:col>
      <xdr:colOff>77906</xdr:colOff>
      <xdr:row>1</xdr:row>
      <xdr:rowOff>177478</xdr:rowOff>
    </xdr:from>
    <xdr:to>
      <xdr:col>31</xdr:col>
      <xdr:colOff>125672</xdr:colOff>
      <xdr:row>5</xdr:row>
      <xdr:rowOff>198441</xdr:rowOff>
    </xdr:to>
    <xdr:sp macro="" textlink="">
      <xdr:nvSpPr>
        <xdr:cNvPr id="3" name="テキスト ボックス 2">
          <a:extLst>
            <a:ext uri="{FF2B5EF4-FFF2-40B4-BE49-F238E27FC236}">
              <a16:creationId xmlns:a16="http://schemas.microsoft.com/office/drawing/2014/main" id="{1ECA8045-16DF-4475-8186-0E1B39158CEA}"/>
            </a:ext>
          </a:extLst>
        </xdr:cNvPr>
        <xdr:cNvSpPr txBox="1"/>
      </xdr:nvSpPr>
      <xdr:spPr>
        <a:xfrm>
          <a:off x="12818546" y="406078"/>
          <a:ext cx="8094486" cy="935363"/>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1</xdr:col>
      <xdr:colOff>7620</xdr:colOff>
      <xdr:row>3</xdr:row>
      <xdr:rowOff>320040</xdr:rowOff>
    </xdr:from>
    <xdr:to>
      <xdr:col>12</xdr:col>
      <xdr:colOff>15240</xdr:colOff>
      <xdr:row>5</xdr:row>
      <xdr:rowOff>379094</xdr:rowOff>
    </xdr:to>
    <xdr:sp macro="" textlink="">
      <xdr:nvSpPr>
        <xdr:cNvPr id="4" name="四角形吹き出し 5">
          <a:extLst>
            <a:ext uri="{FF2B5EF4-FFF2-40B4-BE49-F238E27FC236}">
              <a16:creationId xmlns:a16="http://schemas.microsoft.com/office/drawing/2014/main" id="{46539C2C-92DA-43CC-BCC5-9D146E1BF3AB}"/>
            </a:ext>
          </a:extLst>
        </xdr:cNvPr>
        <xdr:cNvSpPr/>
      </xdr:nvSpPr>
      <xdr:spPr bwMode="auto">
        <a:xfrm>
          <a:off x="678180" y="914400"/>
          <a:ext cx="7383780" cy="455294"/>
        </a:xfrm>
        <a:prstGeom prst="wedgeRectCallout">
          <a:avLst>
            <a:gd name="adj1" fmla="val -57997"/>
            <a:gd name="adj2" fmla="val 67733"/>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実施する活動とその内容を体系立てて記載すること</a:t>
          </a:r>
          <a:endParaRPr lang="en-US"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1143001</xdr:colOff>
      <xdr:row>4</xdr:row>
      <xdr:rowOff>123826</xdr:rowOff>
    </xdr:from>
    <xdr:to>
      <xdr:col>7</xdr:col>
      <xdr:colOff>1238250</xdr:colOff>
      <xdr:row>8</xdr:row>
      <xdr:rowOff>9525</xdr:rowOff>
    </xdr:to>
    <xdr:sp macro="" textlink="">
      <xdr:nvSpPr>
        <xdr:cNvPr id="2" name="テキスト ボックス 1">
          <a:extLst>
            <a:ext uri="{FF2B5EF4-FFF2-40B4-BE49-F238E27FC236}">
              <a16:creationId xmlns:a16="http://schemas.microsoft.com/office/drawing/2014/main" id="{B7CC2A4C-6A52-4FD4-9C84-D03211D856D1}"/>
            </a:ext>
          </a:extLst>
        </xdr:cNvPr>
        <xdr:cNvSpPr txBox="1"/>
      </xdr:nvSpPr>
      <xdr:spPr>
        <a:xfrm>
          <a:off x="1341121" y="1038226"/>
          <a:ext cx="4019549" cy="800099"/>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a:p>
          <a:pPr>
            <a:lnSpc>
              <a:spcPts val="1000"/>
            </a:lnSpc>
          </a:pPr>
          <a:endParaRPr kumimoji="1" lang="en-US" altLang="ja-JP" sz="1800" b="1">
            <a:solidFill>
              <a:srgbClr val="FF0000"/>
            </a:solidFill>
          </a:endParaRPr>
        </a:p>
        <a:p>
          <a:pPr>
            <a:lnSpc>
              <a:spcPts val="1000"/>
            </a:lnSpc>
          </a:pPr>
          <a:r>
            <a:rPr kumimoji="1" lang="ja-JP" altLang="en-US" sz="1800" b="1">
              <a:solidFill>
                <a:srgbClr val="FF0000"/>
              </a:solidFill>
            </a:rPr>
            <a:t>・補助対象経費（国庫補助要望額）は千円未満は切り捨てになるよう自己負担金で調整すること。</a:t>
          </a:r>
          <a:endParaRPr kumimoji="1" lang="en-US" altLang="ja-JP" sz="1800" b="1">
            <a:solidFill>
              <a:srgbClr val="FF0000"/>
            </a:solidFill>
          </a:endParaRPr>
        </a:p>
      </xdr:txBody>
    </xdr:sp>
    <xdr:clientData/>
  </xdr:twoCellAnchor>
  <xdr:twoCellAnchor>
    <xdr:from>
      <xdr:col>5</xdr:col>
      <xdr:colOff>457201</xdr:colOff>
      <xdr:row>14</xdr:row>
      <xdr:rowOff>219075</xdr:rowOff>
    </xdr:from>
    <xdr:to>
      <xdr:col>7</xdr:col>
      <xdr:colOff>1371601</xdr:colOff>
      <xdr:row>15</xdr:row>
      <xdr:rowOff>238125</xdr:rowOff>
    </xdr:to>
    <xdr:sp macro="" textlink="">
      <xdr:nvSpPr>
        <xdr:cNvPr id="3" name="四角形吹き出し 3">
          <a:extLst>
            <a:ext uri="{FF2B5EF4-FFF2-40B4-BE49-F238E27FC236}">
              <a16:creationId xmlns:a16="http://schemas.microsoft.com/office/drawing/2014/main" id="{3A2DE5FE-9294-4D8C-8C8E-7221D1353F37}"/>
            </a:ext>
          </a:extLst>
        </xdr:cNvPr>
        <xdr:cNvSpPr/>
      </xdr:nvSpPr>
      <xdr:spPr bwMode="auto">
        <a:xfrm>
          <a:off x="3810001" y="3419475"/>
          <a:ext cx="1554480" cy="240030"/>
        </a:xfrm>
        <a:prstGeom prst="wedgeRectCallout">
          <a:avLst>
            <a:gd name="adj1" fmla="val 36767"/>
            <a:gd name="adj2" fmla="val -27214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国庫補助以外の自己負担金、収入について内訳を記載すること。</a:t>
          </a:r>
          <a:endParaRPr lang="ja-JP" altLang="ja-JP">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519952</xdr:colOff>
      <xdr:row>0</xdr:row>
      <xdr:rowOff>31936</xdr:rowOff>
    </xdr:from>
    <xdr:to>
      <xdr:col>15</xdr:col>
      <xdr:colOff>973941</xdr:colOff>
      <xdr:row>3</xdr:row>
      <xdr:rowOff>125506</xdr:rowOff>
    </xdr:to>
    <xdr:sp macro="" textlink="">
      <xdr:nvSpPr>
        <xdr:cNvPr id="2" name="テキスト ボックス 1">
          <a:extLst>
            <a:ext uri="{FF2B5EF4-FFF2-40B4-BE49-F238E27FC236}">
              <a16:creationId xmlns:a16="http://schemas.microsoft.com/office/drawing/2014/main" id="{0FF19B1F-43BF-4223-A421-2B0CC30CAD90}"/>
            </a:ext>
          </a:extLst>
        </xdr:cNvPr>
        <xdr:cNvSpPr txBox="1"/>
      </xdr:nvSpPr>
      <xdr:spPr>
        <a:xfrm>
          <a:off x="5114812" y="31936"/>
          <a:ext cx="2320889" cy="779370"/>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rgbClr val="FF0000"/>
              </a:solidFill>
              <a:latin typeface="+mn-lt"/>
              <a:ea typeface="+mn-ea"/>
              <a:cs typeface="+mn-cs"/>
            </a:rPr>
            <a:t>提出書類を作成する際は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各別紙の間で必ず整合性を取ること。</a:t>
          </a:r>
          <a:endParaRPr kumimoji="1" lang="en-US" altLang="ja-JP" sz="1000">
            <a:solidFill>
              <a:srgbClr val="FF0000"/>
            </a:solidFill>
            <a:latin typeface="+mn-lt"/>
            <a:ea typeface="+mn-ea"/>
            <a:cs typeface="+mn-cs"/>
          </a:endParaRPr>
        </a:p>
        <a:p>
          <a:pPr>
            <a:lnSpc>
              <a:spcPts val="1200"/>
            </a:lnSpc>
          </a:pPr>
          <a:r>
            <a:rPr kumimoji="1" lang="ja-JP" altLang="ja-JP" sz="1000">
              <a:solidFill>
                <a:srgbClr val="FF0000"/>
              </a:solidFill>
              <a:latin typeface="+mn-lt"/>
              <a:ea typeface="+mn-ea"/>
              <a:cs typeface="+mn-cs"/>
            </a:rPr>
            <a:t>（記入例では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想定される多様なケースを示すため</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整合性が必ずしも取れて</a:t>
          </a:r>
          <a:r>
            <a:rPr kumimoji="1" lang="ja-JP" altLang="en-US" sz="1000">
              <a:solidFill>
                <a:srgbClr val="FF0000"/>
              </a:solidFill>
              <a:latin typeface="+mn-lt"/>
              <a:ea typeface="+mn-ea"/>
              <a:cs typeface="+mn-cs"/>
            </a:rPr>
            <a:t>い</a:t>
          </a:r>
          <a:r>
            <a:rPr kumimoji="1" lang="ja-JP" altLang="ja-JP" sz="1000">
              <a:solidFill>
                <a:srgbClr val="FF0000"/>
              </a:solidFill>
              <a:latin typeface="+mn-lt"/>
              <a:ea typeface="+mn-ea"/>
              <a:cs typeface="+mn-cs"/>
            </a:rPr>
            <a:t>ない。）</a:t>
          </a:r>
          <a:endParaRPr lang="ja-JP" altLang="ja-JP" sz="1000">
            <a:solidFill>
              <a:srgbClr val="FF0000"/>
            </a:solidFill>
            <a:latin typeface="+mn-lt"/>
            <a:ea typeface="+mn-ea"/>
            <a:cs typeface="+mn-cs"/>
          </a:endParaRPr>
        </a:p>
      </xdr:txBody>
    </xdr:sp>
    <xdr:clientData/>
  </xdr:twoCellAnchor>
  <xdr:twoCellAnchor>
    <xdr:from>
      <xdr:col>1</xdr:col>
      <xdr:colOff>242606</xdr:colOff>
      <xdr:row>5</xdr:row>
      <xdr:rowOff>134473</xdr:rowOff>
    </xdr:from>
    <xdr:to>
      <xdr:col>9</xdr:col>
      <xdr:colOff>259415</xdr:colOff>
      <xdr:row>7</xdr:row>
      <xdr:rowOff>145119</xdr:rowOff>
    </xdr:to>
    <xdr:sp macro="" textlink="">
      <xdr:nvSpPr>
        <xdr:cNvPr id="3" name="テキスト ボックス 2">
          <a:extLst>
            <a:ext uri="{FF2B5EF4-FFF2-40B4-BE49-F238E27FC236}">
              <a16:creationId xmlns:a16="http://schemas.microsoft.com/office/drawing/2014/main" id="{0B2F2457-EF9D-4CD1-BD1F-2FB4E9E49C2B}"/>
            </a:ext>
          </a:extLst>
        </xdr:cNvPr>
        <xdr:cNvSpPr txBox="1"/>
      </xdr:nvSpPr>
      <xdr:spPr>
        <a:xfrm>
          <a:off x="707426" y="1277473"/>
          <a:ext cx="3735369" cy="467846"/>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xdr:col>
      <xdr:colOff>246406</xdr:colOff>
      <xdr:row>0</xdr:row>
      <xdr:rowOff>196382</xdr:rowOff>
    </xdr:from>
    <xdr:to>
      <xdr:col>4</xdr:col>
      <xdr:colOff>295835</xdr:colOff>
      <xdr:row>2</xdr:row>
      <xdr:rowOff>116540</xdr:rowOff>
    </xdr:to>
    <xdr:sp macro="" textlink="">
      <xdr:nvSpPr>
        <xdr:cNvPr id="4" name="テキスト ボックス 3">
          <a:extLst>
            <a:ext uri="{FF2B5EF4-FFF2-40B4-BE49-F238E27FC236}">
              <a16:creationId xmlns:a16="http://schemas.microsoft.com/office/drawing/2014/main" id="{7E4E1D49-D38B-4407-9CF5-22868812D70F}"/>
            </a:ext>
          </a:extLst>
        </xdr:cNvPr>
        <xdr:cNvSpPr txBox="1"/>
      </xdr:nvSpPr>
      <xdr:spPr>
        <a:xfrm rot="10800000" flipV="1">
          <a:off x="711226" y="196382"/>
          <a:ext cx="1443889" cy="377358"/>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view="pageBreakPreview" topLeftCell="A10" zoomScaleNormal="100" zoomScaleSheetLayoutView="100" workbookViewId="0">
      <selection activeCell="C15" sqref="C15:D15"/>
    </sheetView>
  </sheetViews>
  <sheetFormatPr defaultColWidth="8.75" defaultRowHeight="12"/>
  <cols>
    <col min="1" max="1" width="15.625" style="1" customWidth="1"/>
    <col min="2" max="2" width="31.25" style="1" customWidth="1"/>
    <col min="3" max="3" width="15.625" style="1" customWidth="1"/>
    <col min="4" max="4" width="31.25" style="1" customWidth="1"/>
    <col min="5" max="16384" width="8.75" style="1"/>
  </cols>
  <sheetData>
    <row r="1" spans="1:4" ht="27" customHeight="1">
      <c r="A1" s="318"/>
      <c r="B1" s="318"/>
      <c r="C1" s="318"/>
      <c r="D1" s="318"/>
    </row>
    <row r="2" spans="1:4" ht="24.95" customHeight="1">
      <c r="D2" s="215" t="s">
        <v>97</v>
      </c>
    </row>
    <row r="3" spans="1:4" ht="24.95" customHeight="1">
      <c r="D3" s="216" t="s">
        <v>206</v>
      </c>
    </row>
    <row r="4" spans="1:4">
      <c r="A4" s="1" t="s">
        <v>0</v>
      </c>
    </row>
    <row r="5" spans="1:4" ht="40.15" customHeight="1">
      <c r="B5" s="2"/>
      <c r="C5" s="206" t="s">
        <v>131</v>
      </c>
      <c r="D5" s="214" t="s">
        <v>311</v>
      </c>
    </row>
    <row r="6" spans="1:4" ht="14.45" customHeight="1">
      <c r="B6" s="2"/>
      <c r="C6" s="317" t="s">
        <v>133</v>
      </c>
      <c r="D6" s="214" t="s">
        <v>147</v>
      </c>
    </row>
    <row r="7" spans="1:4" ht="24.95" customHeight="1">
      <c r="B7" s="2"/>
      <c r="C7" s="317"/>
      <c r="D7" s="214" t="s">
        <v>148</v>
      </c>
    </row>
    <row r="8" spans="1:4" ht="24.95" customHeight="1">
      <c r="B8" s="2"/>
      <c r="C8" s="206" t="s">
        <v>1</v>
      </c>
      <c r="D8" s="214" t="s">
        <v>312</v>
      </c>
    </row>
    <row r="9" spans="1:4" ht="24.95" customHeight="1">
      <c r="B9" s="2"/>
      <c r="C9" s="206" t="s">
        <v>2</v>
      </c>
      <c r="D9" s="214" t="s">
        <v>313</v>
      </c>
    </row>
    <row r="10" spans="1:4" ht="76.150000000000006" customHeight="1">
      <c r="A10" s="319" t="s">
        <v>314</v>
      </c>
      <c r="B10" s="320"/>
      <c r="C10" s="320"/>
      <c r="D10" s="320"/>
    </row>
    <row r="11" spans="1:4" ht="52.9" customHeight="1">
      <c r="A11" s="3" t="s">
        <v>3</v>
      </c>
      <c r="B11" s="321" t="s">
        <v>315</v>
      </c>
      <c r="C11" s="322"/>
      <c r="D11" s="323"/>
    </row>
    <row r="12" spans="1:4" ht="25.35" customHeight="1">
      <c r="A12" s="324" t="s">
        <v>142</v>
      </c>
      <c r="B12" s="4" t="s">
        <v>5</v>
      </c>
      <c r="C12" s="327" t="s">
        <v>207</v>
      </c>
      <c r="D12" s="328"/>
    </row>
    <row r="13" spans="1:4" ht="25.35" customHeight="1">
      <c r="A13" s="326"/>
      <c r="B13" s="6" t="s">
        <v>6</v>
      </c>
      <c r="C13" s="329" t="s">
        <v>207</v>
      </c>
      <c r="D13" s="330"/>
    </row>
    <row r="14" spans="1:4" ht="25.35" customHeight="1">
      <c r="A14" s="324" t="s">
        <v>143</v>
      </c>
      <c r="B14" s="4" t="s">
        <v>4</v>
      </c>
      <c r="C14" s="311">
        <f>'別紙4-1 収支計算書① '!E17</f>
        <v>1987637</v>
      </c>
      <c r="D14" s="312"/>
    </row>
    <row r="15" spans="1:4" ht="25.35" customHeight="1">
      <c r="A15" s="325"/>
      <c r="B15" s="5" t="s">
        <v>8</v>
      </c>
      <c r="C15" s="313">
        <f>'別紙4-1 収支計算書① '!E31</f>
        <v>818</v>
      </c>
      <c r="D15" s="314"/>
    </row>
    <row r="16" spans="1:4" ht="25.35" customHeight="1">
      <c r="A16" s="325"/>
      <c r="B16" s="6" t="s">
        <v>9</v>
      </c>
      <c r="C16" s="315">
        <f>SUM(C14:D15)</f>
        <v>1988455</v>
      </c>
      <c r="D16" s="316"/>
    </row>
    <row r="17" spans="1:4" ht="40.9" customHeight="1">
      <c r="A17" s="89" t="s">
        <v>10</v>
      </c>
      <c r="B17" s="220"/>
      <c r="C17" s="309">
        <f>'別紙4-1 収支計算書① '!G12</f>
        <v>1988000</v>
      </c>
      <c r="D17" s="310"/>
    </row>
    <row r="18" spans="1:4" ht="60" customHeight="1">
      <c r="A18" s="89" t="s">
        <v>144</v>
      </c>
      <c r="B18" s="463"/>
      <c r="C18" s="464"/>
      <c r="D18" s="465"/>
    </row>
    <row r="19" spans="1:4" ht="16.899999999999999" customHeight="1">
      <c r="A19" s="202"/>
      <c r="B19" s="466"/>
      <c r="C19" s="466"/>
      <c r="D19" s="467"/>
    </row>
    <row r="20" spans="1:4" ht="20.100000000000001" customHeight="1">
      <c r="A20" s="1" t="s">
        <v>141</v>
      </c>
    </row>
    <row r="21" spans="1:4" s="7" customFormat="1" ht="13.15" customHeight="1">
      <c r="A21" s="90" t="s">
        <v>21</v>
      </c>
      <c r="B21" s="198"/>
      <c r="C21" s="333" t="s">
        <v>19</v>
      </c>
      <c r="D21" s="335"/>
    </row>
    <row r="22" spans="1:4" s="7" customFormat="1" ht="42" customHeight="1">
      <c r="A22" s="200" t="s">
        <v>137</v>
      </c>
      <c r="B22" s="198"/>
      <c r="C22" s="334"/>
      <c r="D22" s="336"/>
    </row>
    <row r="23" spans="1:4" s="7" customFormat="1" ht="42" customHeight="1">
      <c r="A23" s="8" t="s">
        <v>140</v>
      </c>
      <c r="B23" s="331"/>
      <c r="C23" s="331"/>
      <c r="D23" s="332"/>
    </row>
    <row r="24" spans="1:4" s="7" customFormat="1" ht="18" customHeight="1">
      <c r="A24" s="8" t="s">
        <v>139</v>
      </c>
      <c r="B24" s="8"/>
      <c r="C24" s="8" t="s">
        <v>138</v>
      </c>
      <c r="D24" s="199"/>
    </row>
    <row r="25" spans="1:4" s="7" customFormat="1" ht="18" customHeight="1">
      <c r="A25" s="8" t="s">
        <v>20</v>
      </c>
      <c r="B25" s="331"/>
      <c r="C25" s="331"/>
      <c r="D25" s="332"/>
    </row>
    <row r="26" spans="1:4" ht="20.100000000000001" customHeight="1">
      <c r="A26" s="1" t="s">
        <v>11</v>
      </c>
    </row>
    <row r="27" spans="1:4" ht="20.100000000000001" customHeight="1">
      <c r="A27" s="1" t="s">
        <v>12</v>
      </c>
    </row>
    <row r="28" spans="1:4" ht="20.100000000000001" customHeight="1">
      <c r="A28" s="1" t="s">
        <v>13</v>
      </c>
    </row>
    <row r="30" spans="1:4">
      <c r="B30" s="1" t="s">
        <v>316</v>
      </c>
    </row>
    <row r="31" spans="1:4">
      <c r="B31" s="1" t="s">
        <v>317</v>
      </c>
    </row>
    <row r="32" spans="1:4">
      <c r="B32" s="1" t="s">
        <v>204</v>
      </c>
    </row>
    <row r="33" spans="2:2">
      <c r="B33" s="1" t="s">
        <v>205</v>
      </c>
    </row>
  </sheetData>
  <sheetProtection selectLockedCells="1" selectUnlockedCells="1"/>
  <mergeCells count="17">
    <mergeCell ref="B25:D25"/>
    <mergeCell ref="B23:D23"/>
    <mergeCell ref="C21:C22"/>
    <mergeCell ref="D21:D22"/>
    <mergeCell ref="B18:D18"/>
    <mergeCell ref="A1:D1"/>
    <mergeCell ref="A10:D10"/>
    <mergeCell ref="B11:D11"/>
    <mergeCell ref="A14:A16"/>
    <mergeCell ref="A12:A13"/>
    <mergeCell ref="C12:D12"/>
    <mergeCell ref="C13:D13"/>
    <mergeCell ref="C17:D17"/>
    <mergeCell ref="C14:D14"/>
    <mergeCell ref="C15:D15"/>
    <mergeCell ref="C16:D16"/>
    <mergeCell ref="C6:C7"/>
  </mergeCells>
  <phoneticPr fontId="11"/>
  <printOptions horizontalCentered="1"/>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G27"/>
  <sheetViews>
    <sheetView view="pageBreakPreview" zoomScaleNormal="100" zoomScaleSheetLayoutView="100" workbookViewId="0">
      <selection activeCell="K19" sqref="K19"/>
    </sheetView>
  </sheetViews>
  <sheetFormatPr defaultColWidth="3.25" defaultRowHeight="17.100000000000001" customHeight="1"/>
  <cols>
    <col min="1" max="1" width="15.375" style="203" customWidth="1"/>
    <col min="2" max="2" width="12" style="203" customWidth="1"/>
    <col min="3" max="3" width="4.125" style="203" customWidth="1"/>
    <col min="4" max="4" width="12" style="203" customWidth="1"/>
    <col min="5" max="5" width="4.125" style="203" customWidth="1"/>
    <col min="6" max="6" width="14.875" style="203" customWidth="1"/>
    <col min="7" max="7" width="34.625" style="203" customWidth="1"/>
    <col min="8" max="16384" width="3.25" style="203"/>
  </cols>
  <sheetData>
    <row r="1" spans="1:7" ht="17.100000000000001" customHeight="1">
      <c r="A1" s="205" t="s">
        <v>146</v>
      </c>
    </row>
    <row r="2" spans="1:7" ht="29.45" customHeight="1">
      <c r="A2" s="339" t="s">
        <v>136</v>
      </c>
      <c r="B2" s="339"/>
      <c r="C2" s="339"/>
      <c r="D2" s="339"/>
      <c r="E2" s="339"/>
      <c r="F2" s="339"/>
      <c r="G2" s="339"/>
    </row>
    <row r="3" spans="1:7" ht="12" customHeight="1">
      <c r="A3" s="259" t="s">
        <v>21</v>
      </c>
      <c r="B3" s="340"/>
      <c r="C3" s="340"/>
      <c r="D3" s="340"/>
      <c r="E3" s="340"/>
      <c r="F3" s="340"/>
      <c r="G3" s="340"/>
    </row>
    <row r="4" spans="1:7" ht="33.6" customHeight="1">
      <c r="A4" s="260" t="s">
        <v>145</v>
      </c>
      <c r="B4" s="341" t="str">
        <f>交付要望書!$D$5</f>
        <v>●●●●博物館</v>
      </c>
      <c r="C4" s="341"/>
      <c r="D4" s="341"/>
      <c r="E4" s="341"/>
      <c r="F4" s="341"/>
      <c r="G4" s="341"/>
    </row>
    <row r="5" spans="1:7" ht="12" customHeight="1">
      <c r="A5" s="349" t="s">
        <v>1</v>
      </c>
      <c r="B5" s="350" t="str">
        <f>交付要望書!$D$8</f>
        <v>館長</v>
      </c>
      <c r="C5" s="350"/>
      <c r="D5" s="350"/>
      <c r="E5" s="350"/>
      <c r="F5" s="211" t="s">
        <v>21</v>
      </c>
      <c r="G5" s="256"/>
    </row>
    <row r="6" spans="1:7" ht="21" customHeight="1">
      <c r="A6" s="348"/>
      <c r="B6" s="350"/>
      <c r="C6" s="350"/>
      <c r="D6" s="350"/>
      <c r="E6" s="350"/>
      <c r="F6" s="211" t="s">
        <v>7</v>
      </c>
      <c r="G6" s="257" t="str">
        <f>交付要望書!$D$9</f>
        <v>●●●●</v>
      </c>
    </row>
    <row r="7" spans="1:7" ht="15.6" customHeight="1">
      <c r="A7" s="346" t="s">
        <v>132</v>
      </c>
      <c r="B7" s="345" t="str">
        <f>交付要望書!D6</f>
        <v>〒000-0000</v>
      </c>
      <c r="C7" s="345"/>
      <c r="D7" s="345"/>
      <c r="E7" s="345"/>
      <c r="F7" s="345"/>
      <c r="G7" s="345"/>
    </row>
    <row r="8" spans="1:7" ht="28.35" customHeight="1">
      <c r="A8" s="352"/>
      <c r="B8" s="353" t="str">
        <f>交付要望書!D7</f>
        <v>△△県□□市○○○</v>
      </c>
      <c r="C8" s="353"/>
      <c r="D8" s="353"/>
      <c r="E8" s="353"/>
      <c r="F8" s="353"/>
      <c r="G8" s="353"/>
    </row>
    <row r="9" spans="1:7" ht="20.45" customHeight="1">
      <c r="A9" s="261" t="s">
        <v>135</v>
      </c>
      <c r="B9" s="351"/>
      <c r="C9" s="351"/>
      <c r="D9" s="351"/>
      <c r="E9" s="351"/>
      <c r="F9" s="207" t="s">
        <v>134</v>
      </c>
      <c r="G9" s="255"/>
    </row>
    <row r="10" spans="1:7" ht="26.65" customHeight="1">
      <c r="A10" s="349" t="s">
        <v>149</v>
      </c>
      <c r="B10" s="342" t="s">
        <v>150</v>
      </c>
      <c r="C10" s="342"/>
      <c r="D10" s="342" t="s">
        <v>7</v>
      </c>
      <c r="E10" s="342"/>
      <c r="F10" s="343" t="s">
        <v>152</v>
      </c>
      <c r="G10" s="344"/>
    </row>
    <row r="11" spans="1:7" ht="27" customHeight="1">
      <c r="A11" s="347"/>
      <c r="B11" s="337"/>
      <c r="C11" s="337"/>
      <c r="D11" s="338"/>
      <c r="E11" s="338"/>
      <c r="F11" s="337"/>
      <c r="G11" s="337"/>
    </row>
    <row r="12" spans="1:7" ht="27" customHeight="1">
      <c r="A12" s="347"/>
      <c r="B12" s="337"/>
      <c r="C12" s="337"/>
      <c r="D12" s="338"/>
      <c r="E12" s="338"/>
      <c r="F12" s="337"/>
      <c r="G12" s="337"/>
    </row>
    <row r="13" spans="1:7" ht="27" customHeight="1">
      <c r="A13" s="347"/>
      <c r="B13" s="337"/>
      <c r="C13" s="337"/>
      <c r="D13" s="338"/>
      <c r="E13" s="338"/>
      <c r="F13" s="337"/>
      <c r="G13" s="337"/>
    </row>
    <row r="14" spans="1:7" ht="27" customHeight="1">
      <c r="A14" s="347"/>
      <c r="B14" s="337"/>
      <c r="C14" s="337"/>
      <c r="D14" s="338"/>
      <c r="E14" s="338"/>
      <c r="F14" s="337"/>
      <c r="G14" s="337"/>
    </row>
    <row r="15" spans="1:7" ht="27" customHeight="1">
      <c r="A15" s="348"/>
      <c r="B15" s="337"/>
      <c r="C15" s="337"/>
      <c r="D15" s="338"/>
      <c r="E15" s="338"/>
      <c r="F15" s="337"/>
      <c r="G15" s="337"/>
    </row>
    <row r="16" spans="1:7" ht="27" customHeight="1">
      <c r="A16" s="346" t="s">
        <v>151</v>
      </c>
      <c r="B16" s="342" t="s">
        <v>150</v>
      </c>
      <c r="C16" s="342"/>
      <c r="D16" s="342" t="s">
        <v>7</v>
      </c>
      <c r="E16" s="342"/>
      <c r="F16" s="343" t="s">
        <v>152</v>
      </c>
      <c r="G16" s="344"/>
    </row>
    <row r="17" spans="1:7" ht="27" customHeight="1">
      <c r="A17" s="347"/>
      <c r="B17" s="337"/>
      <c r="C17" s="337"/>
      <c r="D17" s="338"/>
      <c r="E17" s="338"/>
      <c r="F17" s="337"/>
      <c r="G17" s="337"/>
    </row>
    <row r="18" spans="1:7" ht="27" customHeight="1">
      <c r="A18" s="347"/>
      <c r="B18" s="337"/>
      <c r="C18" s="337"/>
      <c r="D18" s="338"/>
      <c r="E18" s="338"/>
      <c r="F18" s="337"/>
      <c r="G18" s="337"/>
    </row>
    <row r="19" spans="1:7" ht="27" customHeight="1">
      <c r="A19" s="347"/>
      <c r="B19" s="337"/>
      <c r="C19" s="337"/>
      <c r="D19" s="338"/>
      <c r="E19" s="338"/>
      <c r="F19" s="337"/>
      <c r="G19" s="337"/>
    </row>
    <row r="20" spans="1:7" ht="27" customHeight="1">
      <c r="A20" s="347"/>
      <c r="B20" s="337"/>
      <c r="C20" s="337"/>
      <c r="D20" s="338"/>
      <c r="E20" s="338"/>
      <c r="F20" s="337"/>
      <c r="G20" s="337"/>
    </row>
    <row r="21" spans="1:7" ht="27" customHeight="1">
      <c r="A21" s="348"/>
      <c r="B21" s="337"/>
      <c r="C21" s="337"/>
      <c r="D21" s="338"/>
      <c r="E21" s="338"/>
      <c r="F21" s="337"/>
      <c r="G21" s="337"/>
    </row>
    <row r="22" spans="1:7" ht="20.100000000000001" customHeight="1">
      <c r="A22" s="204"/>
    </row>
    <row r="25" spans="1:7" ht="17.100000000000001" hidden="1" customHeight="1">
      <c r="A25" s="203" t="s">
        <v>230</v>
      </c>
    </row>
    <row r="26" spans="1:7" ht="17.100000000000001" hidden="1" customHeight="1">
      <c r="A26" s="203" t="s">
        <v>208</v>
      </c>
    </row>
    <row r="27" spans="1:7" ht="17.100000000000001" hidden="1" customHeight="1">
      <c r="A27" s="203" t="s">
        <v>209</v>
      </c>
    </row>
  </sheetData>
  <sheetProtection formatCells="0" formatColumns="0" formatRows="0" insertColumns="0" insertRows="0" insertHyperlinks="0" deleteColumns="0" deleteRows="0" sort="0" autoFilter="0" pivotTables="0"/>
  <mergeCells count="47">
    <mergeCell ref="B18:C18"/>
    <mergeCell ref="D18:E18"/>
    <mergeCell ref="B15:C15"/>
    <mergeCell ref="B17:C17"/>
    <mergeCell ref="A5:A6"/>
    <mergeCell ref="B5:E6"/>
    <mergeCell ref="B9:E9"/>
    <mergeCell ref="A10:A15"/>
    <mergeCell ref="A7:A8"/>
    <mergeCell ref="B10:C10"/>
    <mergeCell ref="D10:E10"/>
    <mergeCell ref="B11:C11"/>
    <mergeCell ref="D11:E11"/>
    <mergeCell ref="B8:G8"/>
    <mergeCell ref="F10:G10"/>
    <mergeCell ref="A2:G2"/>
    <mergeCell ref="F17:G17"/>
    <mergeCell ref="F18:G18"/>
    <mergeCell ref="B3:G3"/>
    <mergeCell ref="B4:G4"/>
    <mergeCell ref="D15:E15"/>
    <mergeCell ref="F14:G14"/>
    <mergeCell ref="F15:G15"/>
    <mergeCell ref="D16:E16"/>
    <mergeCell ref="F16:G16"/>
    <mergeCell ref="F11:G11"/>
    <mergeCell ref="B7:G7"/>
    <mergeCell ref="D17:E17"/>
    <mergeCell ref="B16:C16"/>
    <mergeCell ref="A16:A21"/>
    <mergeCell ref="B13:C13"/>
    <mergeCell ref="F20:G20"/>
    <mergeCell ref="F21:G21"/>
    <mergeCell ref="B12:C12"/>
    <mergeCell ref="D12:E12"/>
    <mergeCell ref="F12:G12"/>
    <mergeCell ref="B19:C19"/>
    <mergeCell ref="D19:E19"/>
    <mergeCell ref="F19:G19"/>
    <mergeCell ref="F13:G13"/>
    <mergeCell ref="B14:C14"/>
    <mergeCell ref="D14:E14"/>
    <mergeCell ref="D13:E13"/>
    <mergeCell ref="B20:C20"/>
    <mergeCell ref="D20:E20"/>
    <mergeCell ref="B21:C21"/>
    <mergeCell ref="D21:E21"/>
  </mergeCells>
  <phoneticPr fontId="11"/>
  <printOptions horizontalCentered="1"/>
  <pageMargins left="0.7" right="0.7" top="0.75" bottom="0.75" header="0.3" footer="0.3"/>
  <pageSetup paperSize="9" scale="83"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658A-339E-41FC-8A51-579396896B5E}">
  <sheetPr>
    <pageSetUpPr fitToPage="1"/>
  </sheetPr>
  <dimension ref="A1:L22"/>
  <sheetViews>
    <sheetView view="pageBreakPreview" zoomScaleNormal="100" zoomScaleSheetLayoutView="100" workbookViewId="0">
      <selection sqref="A1:XFD1048576"/>
    </sheetView>
  </sheetViews>
  <sheetFormatPr defaultColWidth="9" defaultRowHeight="12"/>
  <cols>
    <col min="1" max="1" width="14.625" style="266" customWidth="1"/>
    <col min="2" max="2" width="39.75" style="266" bestFit="1" customWidth="1"/>
    <col min="3" max="3" width="8" style="266" bestFit="1" customWidth="1"/>
    <col min="4" max="4" width="12.375" style="266" bestFit="1" customWidth="1"/>
    <col min="5" max="6" width="12.375" style="266" customWidth="1"/>
    <col min="7" max="7" width="25.25" style="266" customWidth="1"/>
    <col min="8" max="8" width="30.875" style="266" bestFit="1" customWidth="1"/>
    <col min="9" max="9" width="18.25" style="266" bestFit="1" customWidth="1"/>
    <col min="10" max="10" width="15.75" style="266" customWidth="1"/>
    <col min="11" max="16384" width="9" style="266"/>
  </cols>
  <sheetData>
    <row r="1" spans="1:12" ht="24" customHeight="1">
      <c r="A1" s="354" t="s">
        <v>271</v>
      </c>
      <c r="B1" s="354"/>
    </row>
    <row r="2" spans="1:12" ht="24" customHeight="1">
      <c r="A2" s="284" t="s">
        <v>310</v>
      </c>
      <c r="B2" s="280"/>
    </row>
    <row r="3" spans="1:12" ht="24" customHeight="1">
      <c r="A3" s="287" t="s">
        <v>270</v>
      </c>
      <c r="B3" s="280"/>
    </row>
    <row r="4" spans="1:12" ht="24" customHeight="1">
      <c r="A4" s="305" t="s">
        <v>236</v>
      </c>
      <c r="B4" s="306" t="s">
        <v>309</v>
      </c>
    </row>
    <row r="5" spans="1:12" ht="9.6" customHeight="1" thickBot="1">
      <c r="A5" s="307"/>
      <c r="B5" s="308"/>
    </row>
    <row r="6" spans="1:12" ht="24" customHeight="1" thickTop="1" thickBot="1">
      <c r="A6" s="355" t="s">
        <v>269</v>
      </c>
      <c r="B6" s="356"/>
      <c r="C6" s="286" t="s">
        <v>268</v>
      </c>
      <c r="D6" s="357" t="s">
        <v>267</v>
      </c>
      <c r="E6" s="355"/>
      <c r="F6" s="358"/>
      <c r="G6" s="286" t="s">
        <v>266</v>
      </c>
      <c r="I6" s="285"/>
    </row>
    <row r="7" spans="1:12" ht="24" customHeight="1" thickTop="1">
      <c r="A7" s="284" t="s">
        <v>265</v>
      </c>
      <c r="B7" s="283"/>
      <c r="E7" s="282"/>
    </row>
    <row r="8" spans="1:12" ht="13.15" customHeight="1">
      <c r="A8" s="281"/>
      <c r="B8" s="280"/>
    </row>
    <row r="9" spans="1:12" ht="43.9" customHeight="1">
      <c r="A9" s="279" t="s">
        <v>264</v>
      </c>
      <c r="B9" s="278" t="s">
        <v>263</v>
      </c>
      <c r="C9" s="278" t="s">
        <v>262</v>
      </c>
      <c r="D9" s="276" t="s">
        <v>261</v>
      </c>
      <c r="E9" s="276" t="s">
        <v>260</v>
      </c>
      <c r="F9" s="276" t="s">
        <v>259</v>
      </c>
      <c r="G9" s="277" t="s">
        <v>258</v>
      </c>
      <c r="H9" s="276" t="s">
        <v>257</v>
      </c>
      <c r="I9" s="275" t="s">
        <v>256</v>
      </c>
    </row>
    <row r="10" spans="1:12" ht="37.5">
      <c r="A10" s="268"/>
      <c r="B10" s="273" t="s">
        <v>255</v>
      </c>
      <c r="C10" s="269" t="s">
        <v>254</v>
      </c>
      <c r="D10" s="271" t="s">
        <v>248</v>
      </c>
      <c r="E10" s="272" t="s">
        <v>241</v>
      </c>
      <c r="F10" s="271" t="s">
        <v>253</v>
      </c>
      <c r="G10" s="271"/>
      <c r="H10" s="270" t="s">
        <v>252</v>
      </c>
      <c r="I10" s="269" t="s">
        <v>251</v>
      </c>
      <c r="L10" s="266" t="s">
        <v>91</v>
      </c>
    </row>
    <row r="11" spans="1:12" ht="37.5">
      <c r="A11" s="268"/>
      <c r="B11" s="273" t="s">
        <v>250</v>
      </c>
      <c r="C11" s="269" t="s">
        <v>249</v>
      </c>
      <c r="D11" s="271" t="s">
        <v>248</v>
      </c>
      <c r="E11" s="272" t="s">
        <v>241</v>
      </c>
      <c r="F11" s="271" t="s">
        <v>247</v>
      </c>
      <c r="G11" s="274" t="s">
        <v>246</v>
      </c>
      <c r="H11" s="270" t="s">
        <v>245</v>
      </c>
      <c r="I11" s="269"/>
    </row>
    <row r="12" spans="1:12" ht="83.45" customHeight="1">
      <c r="A12" s="268"/>
      <c r="B12" s="273" t="s">
        <v>244</v>
      </c>
      <c r="C12" s="269" t="s">
        <v>243</v>
      </c>
      <c r="D12" s="271" t="s">
        <v>242</v>
      </c>
      <c r="E12" s="272" t="s">
        <v>241</v>
      </c>
      <c r="F12" s="271" t="s">
        <v>240</v>
      </c>
      <c r="G12" s="271" t="s">
        <v>239</v>
      </c>
      <c r="H12" s="270" t="s">
        <v>238</v>
      </c>
      <c r="I12" s="269" t="s">
        <v>237</v>
      </c>
      <c r="L12" s="266" t="s">
        <v>92</v>
      </c>
    </row>
    <row r="13" spans="1:12" ht="21.6" customHeight="1">
      <c r="A13" s="268"/>
      <c r="B13" s="267"/>
      <c r="C13" s="267"/>
      <c r="D13" s="267"/>
      <c r="E13" s="267"/>
      <c r="F13" s="267"/>
      <c r="G13" s="267"/>
      <c r="H13" s="267"/>
      <c r="I13" s="267"/>
    </row>
    <row r="14" spans="1:12" ht="21.6" customHeight="1">
      <c r="A14" s="268"/>
      <c r="B14" s="267"/>
      <c r="C14" s="267"/>
      <c r="D14" s="267"/>
      <c r="E14" s="267"/>
      <c r="F14" s="267"/>
      <c r="G14" s="267"/>
      <c r="H14" s="267"/>
      <c r="I14" s="267"/>
    </row>
    <row r="15" spans="1:12" ht="21.6" customHeight="1">
      <c r="A15" s="268"/>
      <c r="B15" s="267"/>
      <c r="C15" s="267"/>
      <c r="D15" s="267"/>
      <c r="E15" s="267"/>
      <c r="F15" s="267"/>
      <c r="G15" s="267"/>
      <c r="H15" s="267"/>
      <c r="I15" s="267"/>
    </row>
    <row r="16" spans="1:12" ht="21.6" customHeight="1">
      <c r="A16" s="268"/>
      <c r="B16" s="267"/>
      <c r="C16" s="267"/>
      <c r="D16" s="267"/>
      <c r="E16" s="267"/>
      <c r="F16" s="267"/>
      <c r="G16" s="267"/>
      <c r="H16" s="267"/>
      <c r="I16" s="267"/>
    </row>
    <row r="17" spans="1:9" ht="21.6" customHeight="1">
      <c r="A17" s="268"/>
      <c r="B17" s="267"/>
      <c r="C17" s="267"/>
      <c r="D17" s="267"/>
      <c r="E17" s="267"/>
      <c r="F17" s="267"/>
      <c r="G17" s="267"/>
      <c r="H17" s="267"/>
      <c r="I17" s="267"/>
    </row>
    <row r="18" spans="1:9" ht="21.6" customHeight="1">
      <c r="A18" s="268"/>
      <c r="B18" s="267"/>
      <c r="C18" s="267"/>
      <c r="D18" s="267"/>
      <c r="E18" s="267"/>
      <c r="F18" s="267"/>
      <c r="G18" s="267"/>
      <c r="H18" s="267"/>
      <c r="I18" s="267"/>
    </row>
    <row r="19" spans="1:9" ht="21.6" customHeight="1">
      <c r="A19" s="268"/>
      <c r="B19" s="267"/>
      <c r="C19" s="267"/>
      <c r="D19" s="267"/>
      <c r="E19" s="267"/>
      <c r="F19" s="267"/>
      <c r="G19" s="267"/>
      <c r="H19" s="267"/>
      <c r="I19" s="267"/>
    </row>
    <row r="20" spans="1:9" ht="21.6" customHeight="1">
      <c r="A20" s="268"/>
      <c r="B20" s="267"/>
      <c r="C20" s="267"/>
      <c r="D20" s="267"/>
      <c r="E20" s="267"/>
      <c r="F20" s="267"/>
      <c r="G20" s="267"/>
      <c r="H20" s="267"/>
      <c r="I20" s="267"/>
    </row>
    <row r="21" spans="1:9" ht="21.6" customHeight="1">
      <c r="A21" s="268"/>
      <c r="B21" s="267"/>
      <c r="C21" s="267"/>
      <c r="D21" s="267"/>
      <c r="E21" s="267"/>
      <c r="F21" s="267"/>
      <c r="G21" s="267"/>
      <c r="H21" s="267"/>
      <c r="I21" s="267"/>
    </row>
    <row r="22" spans="1:9" ht="21.6" customHeight="1">
      <c r="A22" s="268"/>
      <c r="B22" s="267"/>
      <c r="C22" s="267"/>
      <c r="D22" s="267"/>
      <c r="E22" s="267"/>
      <c r="F22" s="267"/>
      <c r="G22" s="267"/>
      <c r="H22" s="267"/>
      <c r="I22" s="267"/>
    </row>
  </sheetData>
  <mergeCells count="3">
    <mergeCell ref="A1:B1"/>
    <mergeCell ref="A6:B6"/>
    <mergeCell ref="D6:F6"/>
  </mergeCells>
  <phoneticPr fontId="11"/>
  <dataValidations count="1">
    <dataValidation type="list" allowBlank="1" showInputMessage="1" showErrorMessage="1" sqref="J10:J22" xr:uid="{3475070B-0E16-4016-9D58-602CB9CE0F44}">
      <formula1>$L$10:$L$12</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2F3-5865-4941-99E5-7A559C0ED79B}">
  <sheetPr>
    <pageSetUpPr fitToPage="1"/>
  </sheetPr>
  <dimension ref="A1:B9"/>
  <sheetViews>
    <sheetView view="pageBreakPreview" zoomScaleNormal="100" zoomScaleSheetLayoutView="100" workbookViewId="0">
      <selection activeCell="H5" sqref="H5"/>
    </sheetView>
  </sheetViews>
  <sheetFormatPr defaultColWidth="9" defaultRowHeight="12"/>
  <cols>
    <col min="1" max="1" width="21.5" style="266" customWidth="1"/>
    <col min="2" max="2" width="59" style="266" customWidth="1"/>
    <col min="3" max="16384" width="9" style="266"/>
  </cols>
  <sheetData>
    <row r="1" spans="1:2" ht="24" customHeight="1">
      <c r="A1" s="354" t="s">
        <v>283</v>
      </c>
      <c r="B1" s="354"/>
    </row>
    <row r="2" spans="1:2" ht="24" customHeight="1">
      <c r="A2" s="284" t="s">
        <v>319</v>
      </c>
      <c r="B2" s="280"/>
    </row>
    <row r="3" spans="1:2" ht="17.45" customHeight="1">
      <c r="A3" s="290"/>
      <c r="B3" s="280"/>
    </row>
    <row r="4" spans="1:2" ht="21.6" customHeight="1">
      <c r="A4" s="289"/>
      <c r="B4" s="278" t="s">
        <v>282</v>
      </c>
    </row>
    <row r="5" spans="1:2" ht="130.9" customHeight="1">
      <c r="A5" s="289" t="s">
        <v>281</v>
      </c>
      <c r="B5" s="288" t="s">
        <v>280</v>
      </c>
    </row>
    <row r="6" spans="1:2" ht="104.45" customHeight="1">
      <c r="A6" s="289" t="s">
        <v>279</v>
      </c>
      <c r="B6" s="288" t="s">
        <v>278</v>
      </c>
    </row>
    <row r="7" spans="1:2" ht="94.9" customHeight="1">
      <c r="A7" s="289" t="s">
        <v>277</v>
      </c>
      <c r="B7" s="288" t="s">
        <v>276</v>
      </c>
    </row>
    <row r="8" spans="1:2" ht="130.9" customHeight="1">
      <c r="A8" s="289" t="s">
        <v>275</v>
      </c>
      <c r="B8" s="288" t="s">
        <v>274</v>
      </c>
    </row>
    <row r="9" spans="1:2" ht="94.9" customHeight="1">
      <c r="A9" s="289" t="s">
        <v>273</v>
      </c>
      <c r="B9" s="288" t="s">
        <v>272</v>
      </c>
    </row>
  </sheetData>
  <mergeCells count="1">
    <mergeCell ref="A1:B1"/>
  </mergeCells>
  <phoneticPr fontId="11"/>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AE36-6921-4993-BF75-3C639B2FF816}">
  <sheetPr>
    <pageSetUpPr fitToPage="1"/>
  </sheetPr>
  <dimension ref="A1:AL23"/>
  <sheetViews>
    <sheetView view="pageBreakPreview" zoomScaleNormal="80" zoomScaleSheetLayoutView="100" workbookViewId="0">
      <selection sqref="A1:XFD1048576"/>
    </sheetView>
  </sheetViews>
  <sheetFormatPr defaultRowHeight="12"/>
  <cols>
    <col min="1" max="1" width="27.75" style="16" customWidth="1"/>
    <col min="2" max="34" width="2.625" style="16" customWidth="1"/>
    <col min="35" max="37" width="16.625" style="16" customWidth="1"/>
    <col min="38" max="38" width="15.375" style="16" customWidth="1"/>
    <col min="39" max="288" width="8.75" style="16"/>
    <col min="289" max="289" width="10.625" style="16" customWidth="1"/>
    <col min="290" max="293" width="16.625" style="16" customWidth="1"/>
    <col min="294" max="294" width="15.375" style="16" customWidth="1"/>
    <col min="295" max="544" width="8.75" style="16"/>
    <col min="545" max="545" width="10.625" style="16" customWidth="1"/>
    <col min="546" max="549" width="16.625" style="16" customWidth="1"/>
    <col min="550" max="550" width="15.375" style="16" customWidth="1"/>
    <col min="551" max="800" width="8.75" style="16"/>
    <col min="801" max="801" width="10.625" style="16" customWidth="1"/>
    <col min="802" max="805" width="16.625" style="16" customWidth="1"/>
    <col min="806" max="806" width="15.375" style="16" customWidth="1"/>
    <col min="807" max="1056" width="8.75" style="16"/>
    <col min="1057" max="1057" width="10.625" style="16" customWidth="1"/>
    <col min="1058" max="1061" width="16.625" style="16" customWidth="1"/>
    <col min="1062" max="1062" width="15.375" style="16" customWidth="1"/>
    <col min="1063" max="1312" width="8.75" style="16"/>
    <col min="1313" max="1313" width="10.625" style="16" customWidth="1"/>
    <col min="1314" max="1317" width="16.625" style="16" customWidth="1"/>
    <col min="1318" max="1318" width="15.375" style="16" customWidth="1"/>
    <col min="1319" max="1568" width="8.75" style="16"/>
    <col min="1569" max="1569" width="10.625" style="16" customWidth="1"/>
    <col min="1570" max="1573" width="16.625" style="16" customWidth="1"/>
    <col min="1574" max="1574" width="15.375" style="16" customWidth="1"/>
    <col min="1575" max="1824" width="8.75" style="16"/>
    <col min="1825" max="1825" width="10.625" style="16" customWidth="1"/>
    <col min="1826" max="1829" width="16.625" style="16" customWidth="1"/>
    <col min="1830" max="1830" width="15.375" style="16" customWidth="1"/>
    <col min="1831" max="2080" width="8.75" style="16"/>
    <col min="2081" max="2081" width="10.625" style="16" customWidth="1"/>
    <col min="2082" max="2085" width="16.625" style="16" customWidth="1"/>
    <col min="2086" max="2086" width="15.375" style="16" customWidth="1"/>
    <col min="2087" max="2336" width="8.75" style="16"/>
    <col min="2337" max="2337" width="10.625" style="16" customWidth="1"/>
    <col min="2338" max="2341" width="16.625" style="16" customWidth="1"/>
    <col min="2342" max="2342" width="15.375" style="16" customWidth="1"/>
    <col min="2343" max="2592" width="8.75" style="16"/>
    <col min="2593" max="2593" width="10.625" style="16" customWidth="1"/>
    <col min="2594" max="2597" width="16.625" style="16" customWidth="1"/>
    <col min="2598" max="2598" width="15.375" style="16" customWidth="1"/>
    <col min="2599" max="2848" width="8.75" style="16"/>
    <col min="2849" max="2849" width="10.625" style="16" customWidth="1"/>
    <col min="2850" max="2853" width="16.625" style="16" customWidth="1"/>
    <col min="2854" max="2854" width="15.375" style="16" customWidth="1"/>
    <col min="2855" max="3104" width="8.75" style="16"/>
    <col min="3105" max="3105" width="10.625" style="16" customWidth="1"/>
    <col min="3106" max="3109" width="16.625" style="16" customWidth="1"/>
    <col min="3110" max="3110" width="15.375" style="16" customWidth="1"/>
    <col min="3111" max="3360" width="8.75" style="16"/>
    <col min="3361" max="3361" width="10.625" style="16" customWidth="1"/>
    <col min="3362" max="3365" width="16.625" style="16" customWidth="1"/>
    <col min="3366" max="3366" width="15.375" style="16" customWidth="1"/>
    <col min="3367" max="3616" width="8.75" style="16"/>
    <col min="3617" max="3617" width="10.625" style="16" customWidth="1"/>
    <col min="3618" max="3621" width="16.625" style="16" customWidth="1"/>
    <col min="3622" max="3622" width="15.375" style="16" customWidth="1"/>
    <col min="3623" max="3872" width="8.75" style="16"/>
    <col min="3873" max="3873" width="10.625" style="16" customWidth="1"/>
    <col min="3874" max="3877" width="16.625" style="16" customWidth="1"/>
    <col min="3878" max="3878" width="15.375" style="16" customWidth="1"/>
    <col min="3879" max="4128" width="8.75" style="16"/>
    <col min="4129" max="4129" width="10.625" style="16" customWidth="1"/>
    <col min="4130" max="4133" width="16.625" style="16" customWidth="1"/>
    <col min="4134" max="4134" width="15.375" style="16" customWidth="1"/>
    <col min="4135" max="4384" width="8.75" style="16"/>
    <col min="4385" max="4385" width="10.625" style="16" customWidth="1"/>
    <col min="4386" max="4389" width="16.625" style="16" customWidth="1"/>
    <col min="4390" max="4390" width="15.375" style="16" customWidth="1"/>
    <col min="4391" max="4640" width="8.75" style="16"/>
    <col min="4641" max="4641" width="10.625" style="16" customWidth="1"/>
    <col min="4642" max="4645" width="16.625" style="16" customWidth="1"/>
    <col min="4646" max="4646" width="15.375" style="16" customWidth="1"/>
    <col min="4647" max="4896" width="8.75" style="16"/>
    <col min="4897" max="4897" width="10.625" style="16" customWidth="1"/>
    <col min="4898" max="4901" width="16.625" style="16" customWidth="1"/>
    <col min="4902" max="4902" width="15.375" style="16" customWidth="1"/>
    <col min="4903" max="5152" width="8.75" style="16"/>
    <col min="5153" max="5153" width="10.625" style="16" customWidth="1"/>
    <col min="5154" max="5157" width="16.625" style="16" customWidth="1"/>
    <col min="5158" max="5158" width="15.375" style="16" customWidth="1"/>
    <col min="5159" max="5408" width="8.75" style="16"/>
    <col min="5409" max="5409" width="10.625" style="16" customWidth="1"/>
    <col min="5410" max="5413" width="16.625" style="16" customWidth="1"/>
    <col min="5414" max="5414" width="15.375" style="16" customWidth="1"/>
    <col min="5415" max="5664" width="8.75" style="16"/>
    <col min="5665" max="5665" width="10.625" style="16" customWidth="1"/>
    <col min="5666" max="5669" width="16.625" style="16" customWidth="1"/>
    <col min="5670" max="5670" width="15.375" style="16" customWidth="1"/>
    <col min="5671" max="5920" width="8.75" style="16"/>
    <col min="5921" max="5921" width="10.625" style="16" customWidth="1"/>
    <col min="5922" max="5925" width="16.625" style="16" customWidth="1"/>
    <col min="5926" max="5926" width="15.375" style="16" customWidth="1"/>
    <col min="5927" max="6176" width="8.75" style="16"/>
    <col min="6177" max="6177" width="10.625" style="16" customWidth="1"/>
    <col min="6178" max="6181" width="16.625" style="16" customWidth="1"/>
    <col min="6182" max="6182" width="15.375" style="16" customWidth="1"/>
    <col min="6183" max="6432" width="8.75" style="16"/>
    <col min="6433" max="6433" width="10.625" style="16" customWidth="1"/>
    <col min="6434" max="6437" width="16.625" style="16" customWidth="1"/>
    <col min="6438" max="6438" width="15.375" style="16" customWidth="1"/>
    <col min="6439" max="6688" width="8.75" style="16"/>
    <col min="6689" max="6689" width="10.625" style="16" customWidth="1"/>
    <col min="6690" max="6693" width="16.625" style="16" customWidth="1"/>
    <col min="6694" max="6694" width="15.375" style="16" customWidth="1"/>
    <col min="6695" max="6944" width="8.75" style="16"/>
    <col min="6945" max="6945" width="10.625" style="16" customWidth="1"/>
    <col min="6946" max="6949" width="16.625" style="16" customWidth="1"/>
    <col min="6950" max="6950" width="15.375" style="16" customWidth="1"/>
    <col min="6951" max="7200" width="8.75" style="16"/>
    <col min="7201" max="7201" width="10.625" style="16" customWidth="1"/>
    <col min="7202" max="7205" width="16.625" style="16" customWidth="1"/>
    <col min="7206" max="7206" width="15.375" style="16" customWidth="1"/>
    <col min="7207" max="7456" width="8.75" style="16"/>
    <col min="7457" max="7457" width="10.625" style="16" customWidth="1"/>
    <col min="7458" max="7461" width="16.625" style="16" customWidth="1"/>
    <col min="7462" max="7462" width="15.375" style="16" customWidth="1"/>
    <col min="7463" max="7712" width="8.75" style="16"/>
    <col min="7713" max="7713" width="10.625" style="16" customWidth="1"/>
    <col min="7714" max="7717" width="16.625" style="16" customWidth="1"/>
    <col min="7718" max="7718" width="15.375" style="16" customWidth="1"/>
    <col min="7719" max="7968" width="8.75" style="16"/>
    <col min="7969" max="7969" width="10.625" style="16" customWidth="1"/>
    <col min="7970" max="7973" width="16.625" style="16" customWidth="1"/>
    <col min="7974" max="7974" width="15.375" style="16" customWidth="1"/>
    <col min="7975" max="8224" width="8.75" style="16"/>
    <col min="8225" max="8225" width="10.625" style="16" customWidth="1"/>
    <col min="8226" max="8229" width="16.625" style="16" customWidth="1"/>
    <col min="8230" max="8230" width="15.375" style="16" customWidth="1"/>
    <col min="8231" max="8480" width="8.75" style="16"/>
    <col min="8481" max="8481" width="10.625" style="16" customWidth="1"/>
    <col min="8482" max="8485" width="16.625" style="16" customWidth="1"/>
    <col min="8486" max="8486" width="15.375" style="16" customWidth="1"/>
    <col min="8487" max="8736" width="8.75" style="16"/>
    <col min="8737" max="8737" width="10.625" style="16" customWidth="1"/>
    <col min="8738" max="8741" width="16.625" style="16" customWidth="1"/>
    <col min="8742" max="8742" width="15.375" style="16" customWidth="1"/>
    <col min="8743" max="8992" width="8.75" style="16"/>
    <col min="8993" max="8993" width="10.625" style="16" customWidth="1"/>
    <col min="8994" max="8997" width="16.625" style="16" customWidth="1"/>
    <col min="8998" max="8998" width="15.375" style="16" customWidth="1"/>
    <col min="8999" max="9248" width="8.75" style="16"/>
    <col min="9249" max="9249" width="10.625" style="16" customWidth="1"/>
    <col min="9250" max="9253" width="16.625" style="16" customWidth="1"/>
    <col min="9254" max="9254" width="15.375" style="16" customWidth="1"/>
    <col min="9255" max="9504" width="8.75" style="16"/>
    <col min="9505" max="9505" width="10.625" style="16" customWidth="1"/>
    <col min="9506" max="9509" width="16.625" style="16" customWidth="1"/>
    <col min="9510" max="9510" width="15.375" style="16" customWidth="1"/>
    <col min="9511" max="9760" width="8.75" style="16"/>
    <col min="9761" max="9761" width="10.625" style="16" customWidth="1"/>
    <col min="9762" max="9765" width="16.625" style="16" customWidth="1"/>
    <col min="9766" max="9766" width="15.375" style="16" customWidth="1"/>
    <col min="9767" max="10016" width="8.75" style="16"/>
    <col min="10017" max="10017" width="10.625" style="16" customWidth="1"/>
    <col min="10018" max="10021" width="16.625" style="16" customWidth="1"/>
    <col min="10022" max="10022" width="15.375" style="16" customWidth="1"/>
    <col min="10023" max="10272" width="8.75" style="16"/>
    <col min="10273" max="10273" width="10.625" style="16" customWidth="1"/>
    <col min="10274" max="10277" width="16.625" style="16" customWidth="1"/>
    <col min="10278" max="10278" width="15.375" style="16" customWidth="1"/>
    <col min="10279" max="10528" width="8.75" style="16"/>
    <col min="10529" max="10529" width="10.625" style="16" customWidth="1"/>
    <col min="10530" max="10533" width="16.625" style="16" customWidth="1"/>
    <col min="10534" max="10534" width="15.375" style="16" customWidth="1"/>
    <col min="10535" max="10784" width="8.75" style="16"/>
    <col min="10785" max="10785" width="10.625" style="16" customWidth="1"/>
    <col min="10786" max="10789" width="16.625" style="16" customWidth="1"/>
    <col min="10790" max="10790" width="15.375" style="16" customWidth="1"/>
    <col min="10791" max="11040" width="8.75" style="16"/>
    <col min="11041" max="11041" width="10.625" style="16" customWidth="1"/>
    <col min="11042" max="11045" width="16.625" style="16" customWidth="1"/>
    <col min="11046" max="11046" width="15.375" style="16" customWidth="1"/>
    <col min="11047" max="11296" width="8.75" style="16"/>
    <col min="11297" max="11297" width="10.625" style="16" customWidth="1"/>
    <col min="11298" max="11301" width="16.625" style="16" customWidth="1"/>
    <col min="11302" max="11302" width="15.375" style="16" customWidth="1"/>
    <col min="11303" max="11552" width="8.75" style="16"/>
    <col min="11553" max="11553" width="10.625" style="16" customWidth="1"/>
    <col min="11554" max="11557" width="16.625" style="16" customWidth="1"/>
    <col min="11558" max="11558" width="15.375" style="16" customWidth="1"/>
    <col min="11559" max="11808" width="8.75" style="16"/>
    <col min="11809" max="11809" width="10.625" style="16" customWidth="1"/>
    <col min="11810" max="11813" width="16.625" style="16" customWidth="1"/>
    <col min="11814" max="11814" width="15.375" style="16" customWidth="1"/>
    <col min="11815" max="12064" width="8.75" style="16"/>
    <col min="12065" max="12065" width="10.625" style="16" customWidth="1"/>
    <col min="12066" max="12069" width="16.625" style="16" customWidth="1"/>
    <col min="12070" max="12070" width="15.375" style="16" customWidth="1"/>
    <col min="12071" max="12320" width="8.75" style="16"/>
    <col min="12321" max="12321" width="10.625" style="16" customWidth="1"/>
    <col min="12322" max="12325" width="16.625" style="16" customWidth="1"/>
    <col min="12326" max="12326" width="15.375" style="16" customWidth="1"/>
    <col min="12327" max="12576" width="8.75" style="16"/>
    <col min="12577" max="12577" width="10.625" style="16" customWidth="1"/>
    <col min="12578" max="12581" width="16.625" style="16" customWidth="1"/>
    <col min="12582" max="12582" width="15.375" style="16" customWidth="1"/>
    <col min="12583" max="12832" width="8.75" style="16"/>
    <col min="12833" max="12833" width="10.625" style="16" customWidth="1"/>
    <col min="12834" max="12837" width="16.625" style="16" customWidth="1"/>
    <col min="12838" max="12838" width="15.375" style="16" customWidth="1"/>
    <col min="12839" max="13088" width="8.75" style="16"/>
    <col min="13089" max="13089" width="10.625" style="16" customWidth="1"/>
    <col min="13090" max="13093" width="16.625" style="16" customWidth="1"/>
    <col min="13094" max="13094" width="15.375" style="16" customWidth="1"/>
    <col min="13095" max="13344" width="8.75" style="16"/>
    <col min="13345" max="13345" width="10.625" style="16" customWidth="1"/>
    <col min="13346" max="13349" width="16.625" style="16" customWidth="1"/>
    <col min="13350" max="13350" width="15.375" style="16" customWidth="1"/>
    <col min="13351" max="13600" width="8.75" style="16"/>
    <col min="13601" max="13601" width="10.625" style="16" customWidth="1"/>
    <col min="13602" max="13605" width="16.625" style="16" customWidth="1"/>
    <col min="13606" max="13606" width="15.375" style="16" customWidth="1"/>
    <col min="13607" max="13856" width="8.75" style="16"/>
    <col min="13857" max="13857" width="10.625" style="16" customWidth="1"/>
    <col min="13858" max="13861" width="16.625" style="16" customWidth="1"/>
    <col min="13862" max="13862" width="15.375" style="16" customWidth="1"/>
    <col min="13863" max="14112" width="8.75" style="16"/>
    <col min="14113" max="14113" width="10.625" style="16" customWidth="1"/>
    <col min="14114" max="14117" width="16.625" style="16" customWidth="1"/>
    <col min="14118" max="14118" width="15.375" style="16" customWidth="1"/>
    <col min="14119" max="14368" width="8.75" style="16"/>
    <col min="14369" max="14369" width="10.625" style="16" customWidth="1"/>
    <col min="14370" max="14373" width="16.625" style="16" customWidth="1"/>
    <col min="14374" max="14374" width="15.375" style="16" customWidth="1"/>
    <col min="14375" max="14624" width="8.75" style="16"/>
    <col min="14625" max="14625" width="10.625" style="16" customWidth="1"/>
    <col min="14626" max="14629" width="16.625" style="16" customWidth="1"/>
    <col min="14630" max="14630" width="15.375" style="16" customWidth="1"/>
    <col min="14631" max="14880" width="8.75" style="16"/>
    <col min="14881" max="14881" width="10.625" style="16" customWidth="1"/>
    <col min="14882" max="14885" width="16.625" style="16" customWidth="1"/>
    <col min="14886" max="14886" width="15.375" style="16" customWidth="1"/>
    <col min="14887" max="15136" width="8.75" style="16"/>
    <col min="15137" max="15137" width="10.625" style="16" customWidth="1"/>
    <col min="15138" max="15141" width="16.625" style="16" customWidth="1"/>
    <col min="15142" max="15142" width="15.375" style="16" customWidth="1"/>
    <col min="15143" max="15392" width="8.75" style="16"/>
    <col min="15393" max="15393" width="10.625" style="16" customWidth="1"/>
    <col min="15394" max="15397" width="16.625" style="16" customWidth="1"/>
    <col min="15398" max="15398" width="15.375" style="16" customWidth="1"/>
    <col min="15399" max="15648" width="8.75" style="16"/>
    <col min="15649" max="15649" width="10.625" style="16" customWidth="1"/>
    <col min="15650" max="15653" width="16.625" style="16" customWidth="1"/>
    <col min="15654" max="15654" width="15.375" style="16" customWidth="1"/>
    <col min="15655" max="15904" width="8.75" style="16"/>
    <col min="15905" max="15905" width="10.625" style="16" customWidth="1"/>
    <col min="15906" max="15909" width="16.625" style="16" customWidth="1"/>
    <col min="15910" max="15910" width="15.375" style="16" customWidth="1"/>
    <col min="15911" max="16160" width="8.75" style="16"/>
    <col min="16161" max="16161" width="10.625" style="16" customWidth="1"/>
    <col min="16162" max="16165" width="16.625" style="16" customWidth="1"/>
    <col min="16166" max="16166" width="15.375" style="16" customWidth="1"/>
    <col min="16167" max="16381" width="8.75" style="16"/>
    <col min="16382" max="16384" width="8.875" style="16" customWidth="1"/>
  </cols>
  <sheetData>
    <row r="1" spans="1:38" s="15" customFormat="1" ht="29.45" customHeight="1">
      <c r="A1" s="359" t="s">
        <v>153</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row>
    <row r="2" spans="1:38" s="15" customFormat="1" ht="42" customHeight="1">
      <c r="A2" s="363" t="s">
        <v>284</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80"/>
      <c r="AJ2" s="80"/>
      <c r="AK2" s="80"/>
      <c r="AL2" s="80"/>
    </row>
    <row r="3" spans="1:38" s="15" customFormat="1" ht="42" customHeight="1">
      <c r="A3" s="210" t="s">
        <v>3</v>
      </c>
      <c r="B3" s="364" t="s">
        <v>318</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80"/>
      <c r="AJ3" s="80"/>
      <c r="AK3" s="80"/>
      <c r="AL3" s="80"/>
    </row>
    <row r="4" spans="1:38" s="15" customFormat="1" ht="25.9" customHeight="1">
      <c r="A4" s="212"/>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80"/>
      <c r="AJ4" s="80"/>
      <c r="AK4" s="80"/>
      <c r="AL4" s="80"/>
    </row>
    <row r="5" spans="1:38" s="15" customFormat="1" ht="32.450000000000003" customHeight="1">
      <c r="A5" s="361"/>
      <c r="B5" s="360" t="s">
        <v>157</v>
      </c>
      <c r="C5" s="360"/>
      <c r="D5" s="360"/>
      <c r="E5" s="360" t="s">
        <v>158</v>
      </c>
      <c r="F5" s="360"/>
      <c r="G5" s="360"/>
      <c r="H5" s="360" t="s">
        <v>159</v>
      </c>
      <c r="I5" s="360"/>
      <c r="J5" s="360"/>
      <c r="K5" s="360" t="s">
        <v>160</v>
      </c>
      <c r="L5" s="360"/>
      <c r="M5" s="360"/>
      <c r="N5" s="360" t="s">
        <v>161</v>
      </c>
      <c r="O5" s="360"/>
      <c r="P5" s="360"/>
      <c r="Q5" s="360" t="s">
        <v>162</v>
      </c>
      <c r="R5" s="360"/>
      <c r="S5" s="360"/>
      <c r="T5" s="360" t="s">
        <v>163</v>
      </c>
      <c r="U5" s="360"/>
      <c r="V5" s="360"/>
      <c r="W5" s="360" t="s">
        <v>164</v>
      </c>
      <c r="X5" s="360"/>
      <c r="Y5" s="360"/>
      <c r="Z5" s="360" t="s">
        <v>165</v>
      </c>
      <c r="AA5" s="360"/>
      <c r="AB5" s="360"/>
      <c r="AC5" s="360" t="s">
        <v>166</v>
      </c>
      <c r="AD5" s="360"/>
      <c r="AE5" s="360"/>
      <c r="AF5" s="360" t="s">
        <v>167</v>
      </c>
      <c r="AG5" s="360"/>
      <c r="AH5" s="360"/>
      <c r="AI5" s="201"/>
      <c r="AJ5" s="201"/>
      <c r="AK5" s="201"/>
      <c r="AL5" s="201"/>
    </row>
    <row r="6" spans="1:38" s="15" customFormat="1" ht="32.450000000000003" customHeight="1">
      <c r="A6" s="362"/>
      <c r="B6" s="209" t="s">
        <v>154</v>
      </c>
      <c r="C6" s="209" t="s">
        <v>155</v>
      </c>
      <c r="D6" s="209" t="s">
        <v>156</v>
      </c>
      <c r="E6" s="209" t="s">
        <v>154</v>
      </c>
      <c r="F6" s="209" t="s">
        <v>155</v>
      </c>
      <c r="G6" s="209" t="s">
        <v>156</v>
      </c>
      <c r="H6" s="209" t="s">
        <v>154</v>
      </c>
      <c r="I6" s="209" t="s">
        <v>155</v>
      </c>
      <c r="J6" s="209" t="s">
        <v>156</v>
      </c>
      <c r="K6" s="209" t="s">
        <v>154</v>
      </c>
      <c r="L6" s="209" t="s">
        <v>155</v>
      </c>
      <c r="M6" s="209" t="s">
        <v>156</v>
      </c>
      <c r="N6" s="209" t="s">
        <v>154</v>
      </c>
      <c r="O6" s="209" t="s">
        <v>155</v>
      </c>
      <c r="P6" s="209" t="s">
        <v>156</v>
      </c>
      <c r="Q6" s="209" t="s">
        <v>154</v>
      </c>
      <c r="R6" s="209" t="s">
        <v>155</v>
      </c>
      <c r="S6" s="209" t="s">
        <v>156</v>
      </c>
      <c r="T6" s="209" t="s">
        <v>154</v>
      </c>
      <c r="U6" s="209" t="s">
        <v>155</v>
      </c>
      <c r="V6" s="209" t="s">
        <v>156</v>
      </c>
      <c r="W6" s="209" t="s">
        <v>154</v>
      </c>
      <c r="X6" s="209" t="s">
        <v>155</v>
      </c>
      <c r="Y6" s="209" t="s">
        <v>156</v>
      </c>
      <c r="Z6" s="209" t="s">
        <v>154</v>
      </c>
      <c r="AA6" s="209" t="s">
        <v>155</v>
      </c>
      <c r="AB6" s="209" t="s">
        <v>156</v>
      </c>
      <c r="AC6" s="209" t="s">
        <v>154</v>
      </c>
      <c r="AD6" s="209" t="s">
        <v>155</v>
      </c>
      <c r="AE6" s="209" t="s">
        <v>156</v>
      </c>
      <c r="AF6" s="209" t="s">
        <v>154</v>
      </c>
      <c r="AG6" s="209" t="s">
        <v>155</v>
      </c>
      <c r="AH6" s="209" t="s">
        <v>156</v>
      </c>
      <c r="AI6" s="201"/>
      <c r="AJ6" s="201"/>
      <c r="AK6" s="201"/>
      <c r="AL6" s="201"/>
    </row>
    <row r="7" spans="1:38" s="15" customFormat="1" ht="38.450000000000003" customHeight="1">
      <c r="A7" s="218"/>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1"/>
      <c r="AJ7" s="201"/>
      <c r="AK7" s="201"/>
      <c r="AL7" s="201"/>
    </row>
    <row r="8" spans="1:38" s="15" customFormat="1" ht="38.450000000000003" customHeight="1">
      <c r="A8" s="21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1"/>
      <c r="AJ8" s="201"/>
      <c r="AK8" s="201"/>
      <c r="AL8" s="201"/>
    </row>
    <row r="9" spans="1:38" s="15" customFormat="1" ht="38.450000000000003" customHeight="1">
      <c r="A9" s="219"/>
      <c r="B9" s="208"/>
      <c r="C9" s="208"/>
      <c r="D9" s="208"/>
      <c r="E9" s="208"/>
      <c r="F9" s="208"/>
      <c r="G9" s="208"/>
      <c r="H9" s="208"/>
      <c r="I9" s="208"/>
      <c r="J9" s="208"/>
      <c r="K9" s="208"/>
      <c r="L9" s="208"/>
      <c r="M9" s="208"/>
      <c r="O9" s="208"/>
      <c r="P9" s="208"/>
      <c r="Q9" s="221"/>
      <c r="R9" s="208"/>
      <c r="S9" s="208"/>
      <c r="T9" s="208"/>
      <c r="U9" s="208"/>
      <c r="V9" s="208"/>
      <c r="W9" s="208"/>
      <c r="X9" s="208"/>
      <c r="Y9" s="208"/>
      <c r="Z9" s="208"/>
      <c r="AA9" s="208"/>
      <c r="AB9" s="208"/>
      <c r="AC9" s="208"/>
      <c r="AD9" s="208"/>
      <c r="AE9" s="208"/>
      <c r="AF9" s="208"/>
      <c r="AG9" s="208"/>
      <c r="AH9" s="208"/>
      <c r="AI9" s="201"/>
      <c r="AJ9" s="201"/>
      <c r="AK9" s="201"/>
      <c r="AL9" s="201"/>
    </row>
    <row r="10" spans="1:38" s="15" customFormat="1" ht="38.450000000000003" customHeight="1">
      <c r="A10" s="218"/>
      <c r="B10" s="208"/>
      <c r="C10" s="208"/>
      <c r="D10" s="208"/>
      <c r="E10" s="208"/>
      <c r="F10" s="208"/>
      <c r="G10" s="208"/>
      <c r="H10" s="208"/>
      <c r="I10" s="208"/>
      <c r="J10" s="208"/>
      <c r="K10" s="208"/>
      <c r="L10" s="208"/>
      <c r="M10" s="208"/>
      <c r="N10" s="208"/>
      <c r="O10" s="208"/>
      <c r="P10" s="208"/>
      <c r="Q10" s="208"/>
      <c r="R10" s="222"/>
      <c r="S10" s="222"/>
      <c r="T10" s="222"/>
      <c r="U10" s="208"/>
      <c r="V10" s="208"/>
      <c r="W10" s="208"/>
      <c r="X10" s="208"/>
      <c r="Y10" s="208"/>
      <c r="Z10" s="208"/>
      <c r="AA10" s="208"/>
      <c r="AB10" s="208"/>
      <c r="AC10" s="208"/>
      <c r="AD10" s="208"/>
      <c r="AE10" s="208"/>
      <c r="AF10" s="208"/>
      <c r="AG10" s="208"/>
      <c r="AH10" s="208"/>
      <c r="AI10" s="201"/>
      <c r="AJ10" s="201"/>
      <c r="AK10" s="201"/>
      <c r="AL10" s="201"/>
    </row>
    <row r="11" spans="1:38" s="15" customFormat="1" ht="38.450000000000003" customHeight="1">
      <c r="A11" s="218"/>
      <c r="B11" s="208"/>
      <c r="C11" s="208"/>
      <c r="D11" s="208"/>
      <c r="E11" s="208"/>
      <c r="F11" s="208"/>
      <c r="G11" s="208"/>
      <c r="H11" s="208"/>
      <c r="I11" s="208"/>
      <c r="J11" s="208"/>
      <c r="K11" s="208"/>
      <c r="L11" s="208"/>
      <c r="M11" s="208"/>
      <c r="N11" s="208"/>
      <c r="O11" s="208"/>
      <c r="P11" s="208"/>
      <c r="Q11" s="208"/>
      <c r="R11" s="222"/>
      <c r="S11" s="222"/>
      <c r="T11" s="222"/>
      <c r="U11" s="222"/>
      <c r="V11" s="222"/>
      <c r="W11" s="222"/>
      <c r="X11" s="222"/>
      <c r="Y11" s="222"/>
      <c r="Z11" s="208"/>
      <c r="AA11" s="208"/>
      <c r="AB11" s="208"/>
      <c r="AC11" s="208"/>
      <c r="AD11" s="208"/>
      <c r="AE11" s="208"/>
      <c r="AF11" s="208"/>
      <c r="AG11" s="208"/>
      <c r="AH11" s="208"/>
      <c r="AI11" s="201"/>
      <c r="AJ11" s="201"/>
      <c r="AK11" s="201"/>
      <c r="AL11" s="201"/>
    </row>
    <row r="12" spans="1:38" s="15" customFormat="1" ht="38.450000000000003" customHeight="1">
      <c r="A12" s="21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22"/>
      <c r="AB12" s="208"/>
      <c r="AC12" s="208"/>
      <c r="AD12" s="208"/>
      <c r="AE12" s="208"/>
      <c r="AF12" s="208"/>
      <c r="AG12" s="208"/>
      <c r="AH12" s="208"/>
      <c r="AI12" s="201"/>
      <c r="AJ12" s="201"/>
      <c r="AK12" s="201"/>
      <c r="AL12" s="201"/>
    </row>
    <row r="13" spans="1:38" s="15" customFormat="1" ht="38.450000000000003" customHeight="1">
      <c r="A13" s="21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22"/>
      <c r="AD13" s="222"/>
      <c r="AE13" s="222"/>
      <c r="AF13" s="222"/>
      <c r="AG13" s="222"/>
      <c r="AH13" s="208"/>
      <c r="AI13" s="201"/>
      <c r="AJ13" s="201"/>
      <c r="AK13" s="201"/>
      <c r="AL13" s="201"/>
    </row>
    <row r="14" spans="1:38" s="15" customFormat="1" ht="38.450000000000003" customHeight="1">
      <c r="A14" s="21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1"/>
      <c r="AJ14" s="201"/>
      <c r="AK14" s="201"/>
      <c r="AL14" s="201"/>
    </row>
    <row r="15" spans="1:38" s="15" customFormat="1" ht="38.450000000000003" customHeight="1">
      <c r="A15" s="218"/>
      <c r="B15" s="208"/>
      <c r="C15" s="208"/>
      <c r="D15" s="208"/>
      <c r="E15" s="208"/>
      <c r="F15" s="208"/>
      <c r="G15" s="208"/>
      <c r="H15" s="208"/>
      <c r="I15" s="208"/>
      <c r="J15" s="208"/>
      <c r="K15" s="208"/>
      <c r="L15" s="208"/>
      <c r="M15" s="208"/>
      <c r="O15" s="208"/>
      <c r="P15" s="208"/>
      <c r="Q15" s="221"/>
      <c r="R15" s="208"/>
      <c r="S15" s="208"/>
      <c r="T15" s="208"/>
      <c r="U15" s="208"/>
      <c r="V15" s="208"/>
      <c r="W15" s="208"/>
      <c r="X15" s="208"/>
      <c r="Y15" s="208"/>
      <c r="Z15" s="208"/>
      <c r="AA15" s="208"/>
      <c r="AB15" s="208"/>
      <c r="AC15" s="208"/>
      <c r="AD15" s="208"/>
      <c r="AE15" s="208"/>
      <c r="AF15" s="208"/>
      <c r="AG15" s="208"/>
      <c r="AH15" s="208"/>
      <c r="AI15" s="201"/>
      <c r="AJ15" s="201"/>
      <c r="AK15" s="201"/>
      <c r="AL15" s="201"/>
    </row>
    <row r="16" spans="1:38" s="15" customFormat="1" ht="38.450000000000003" customHeight="1">
      <c r="A16" s="218"/>
      <c r="B16" s="208"/>
      <c r="C16" s="208"/>
      <c r="D16" s="208"/>
      <c r="E16" s="208"/>
      <c r="F16" s="208"/>
      <c r="G16" s="208"/>
      <c r="H16" s="208"/>
      <c r="I16" s="208"/>
      <c r="J16" s="208"/>
      <c r="K16" s="208"/>
      <c r="L16" s="208"/>
      <c r="M16" s="208"/>
      <c r="N16" s="208"/>
      <c r="O16" s="208"/>
      <c r="P16" s="208"/>
      <c r="Q16" s="208"/>
      <c r="R16" s="222"/>
      <c r="S16" s="222"/>
      <c r="T16" s="222"/>
      <c r="U16" s="208"/>
      <c r="V16" s="208"/>
      <c r="W16" s="208"/>
      <c r="X16" s="208"/>
      <c r="Y16" s="208"/>
      <c r="Z16" s="208"/>
      <c r="AA16" s="208"/>
      <c r="AB16" s="208"/>
      <c r="AC16" s="208"/>
      <c r="AD16" s="208"/>
      <c r="AE16" s="208"/>
      <c r="AF16" s="208"/>
      <c r="AG16" s="208"/>
      <c r="AH16" s="208"/>
      <c r="AI16" s="201"/>
      <c r="AJ16" s="201"/>
      <c r="AK16" s="201"/>
      <c r="AL16" s="201"/>
    </row>
    <row r="17" spans="1:38" s="15" customFormat="1" ht="38.450000000000003" customHeight="1">
      <c r="A17" s="218"/>
      <c r="B17" s="208"/>
      <c r="C17" s="208"/>
      <c r="D17" s="208"/>
      <c r="E17" s="208"/>
      <c r="F17" s="208"/>
      <c r="G17" s="208"/>
      <c r="H17" s="208"/>
      <c r="I17" s="208"/>
      <c r="J17" s="208"/>
      <c r="K17" s="208"/>
      <c r="L17" s="208"/>
      <c r="M17" s="208"/>
      <c r="N17" s="208"/>
      <c r="O17" s="208"/>
      <c r="P17" s="208"/>
      <c r="Q17" s="208"/>
      <c r="R17" s="222"/>
      <c r="S17" s="222"/>
      <c r="T17" s="222"/>
      <c r="U17" s="222"/>
      <c r="V17" s="222"/>
      <c r="W17" s="222"/>
      <c r="X17" s="222"/>
      <c r="Y17" s="222"/>
      <c r="Z17" s="208"/>
      <c r="AA17" s="208"/>
      <c r="AB17" s="208"/>
      <c r="AC17" s="208"/>
      <c r="AD17" s="208"/>
      <c r="AE17" s="208"/>
      <c r="AF17" s="208"/>
      <c r="AG17" s="208"/>
      <c r="AH17" s="208"/>
      <c r="AI17" s="201"/>
      <c r="AJ17" s="201"/>
      <c r="AK17" s="201"/>
      <c r="AL17" s="201"/>
    </row>
    <row r="18" spans="1:38" s="15" customFormat="1" ht="38.450000000000003" customHeight="1">
      <c r="A18" s="21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22"/>
      <c r="AB18" s="208"/>
      <c r="AC18" s="208"/>
      <c r="AD18" s="208"/>
      <c r="AE18" s="208"/>
      <c r="AF18" s="208"/>
      <c r="AG18" s="208"/>
      <c r="AH18" s="208"/>
      <c r="AI18" s="201"/>
      <c r="AJ18" s="201"/>
      <c r="AK18" s="201"/>
      <c r="AL18" s="201"/>
    </row>
    <row r="19" spans="1:38" s="15" customFormat="1" ht="38.450000000000003" customHeight="1">
      <c r="A19" s="21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22"/>
      <c r="AD19" s="222"/>
      <c r="AE19" s="222"/>
      <c r="AF19" s="222"/>
      <c r="AG19" s="222"/>
      <c r="AH19" s="208"/>
      <c r="AI19" s="201"/>
      <c r="AJ19" s="201"/>
      <c r="AK19" s="201"/>
      <c r="AL19" s="201"/>
    </row>
    <row r="20" spans="1:38" s="15" customFormat="1" ht="38.450000000000003" customHeight="1">
      <c r="A20" s="217"/>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1"/>
      <c r="AJ20" s="201"/>
      <c r="AK20" s="201"/>
      <c r="AL20" s="201"/>
    </row>
    <row r="21" spans="1:38" s="15" customFormat="1" ht="38.450000000000003" customHeight="1">
      <c r="A21" s="217"/>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1"/>
      <c r="AJ21" s="201"/>
      <c r="AK21" s="201"/>
      <c r="AL21" s="201"/>
    </row>
    <row r="22" spans="1:38" s="15" customFormat="1" ht="38.450000000000003" customHeight="1">
      <c r="A22" s="217"/>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1"/>
      <c r="AJ22" s="201"/>
      <c r="AK22" s="201"/>
      <c r="AL22" s="201"/>
    </row>
    <row r="23" spans="1:38" s="15" customFormat="1" ht="38.450000000000003" customHeight="1">
      <c r="A23" s="217"/>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1"/>
      <c r="AJ23" s="201"/>
      <c r="AK23" s="201"/>
      <c r="AL23" s="201"/>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1"/>
  <pageMargins left="0.7" right="0.7" top="0.75" bottom="0.75" header="0.3" footer="0.3"/>
  <pageSetup paperSize="9" scale="69" firstPageNumber="26" fitToHeight="0"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F324-EB44-467A-B618-2D8938AF0D0B}">
  <dimension ref="A1:AG49"/>
  <sheetViews>
    <sheetView view="pageBreakPreview" topLeftCell="A2" zoomScale="80" zoomScaleNormal="100" zoomScaleSheetLayoutView="80" workbookViewId="0">
      <selection activeCell="G12" sqref="G12"/>
    </sheetView>
  </sheetViews>
  <sheetFormatPr defaultRowHeight="13.5"/>
  <cols>
    <col min="1" max="1" width="3.625" style="17" customWidth="1"/>
    <col min="2" max="2" width="32" style="17" customWidth="1"/>
    <col min="3" max="8" width="20.625" style="17" customWidth="1"/>
    <col min="9" max="10" width="1.625" style="17" hidden="1" customWidth="1"/>
    <col min="11" max="12" width="8.625" style="17" hidden="1" customWidth="1"/>
    <col min="13" max="13" width="1.625" style="17" hidden="1" customWidth="1"/>
    <col min="14" max="15" width="8.875" style="17" hidden="1" customWidth="1"/>
    <col min="16" max="16" width="1.625" style="17" hidden="1" customWidth="1"/>
    <col min="17" max="18" width="8.875" style="17" hidden="1" customWidth="1"/>
    <col min="19" max="19" width="1.625" style="17" hidden="1" customWidth="1"/>
    <col min="20" max="21" width="8.875" style="17" hidden="1" customWidth="1"/>
    <col min="22" max="22" width="1.625" style="17" hidden="1" customWidth="1"/>
    <col min="23" max="24" width="8.875" style="17" hidden="1" customWidth="1"/>
    <col min="25" max="25" width="1.625" style="17" hidden="1" customWidth="1"/>
    <col min="26" max="27" width="8.875" style="17" hidden="1" customWidth="1"/>
    <col min="28" max="28" width="1.625" style="17" hidden="1" customWidth="1"/>
    <col min="29" max="30" width="8.875" style="17" hidden="1" customWidth="1"/>
    <col min="31" max="31" width="1.625" style="17" hidden="1" customWidth="1"/>
    <col min="32" max="33" width="0" style="17" hidden="1" customWidth="1"/>
    <col min="34" max="256" width="8.75" style="17"/>
    <col min="257" max="257" width="3.625" style="17" customWidth="1"/>
    <col min="258" max="258" width="28.875" style="17" customWidth="1"/>
    <col min="259" max="264" width="20.625" style="17" customWidth="1"/>
    <col min="265" max="266" width="1.625" style="17" customWidth="1"/>
    <col min="267" max="268" width="8.625" style="17" customWidth="1"/>
    <col min="269" max="269" width="1.625" style="17" customWidth="1"/>
    <col min="270" max="271" width="8.75" style="17"/>
    <col min="272" max="272" width="1.625" style="17" customWidth="1"/>
    <col min="273" max="274" width="8.75" style="17"/>
    <col min="275" max="275" width="1.625" style="17" customWidth="1"/>
    <col min="276" max="277" width="8.75" style="17"/>
    <col min="278" max="278" width="1.625" style="17" customWidth="1"/>
    <col min="279" max="280" width="8.75" style="17"/>
    <col min="281" max="281" width="1.625" style="17" customWidth="1"/>
    <col min="282" max="283" width="8.75" style="17"/>
    <col min="284" max="284" width="1.625" style="17" customWidth="1"/>
    <col min="285" max="286" width="8.75" style="17"/>
    <col min="287" max="287" width="1.625" style="17" customWidth="1"/>
    <col min="288" max="512" width="8.75" style="17"/>
    <col min="513" max="513" width="3.625" style="17" customWidth="1"/>
    <col min="514" max="514" width="28.875" style="17" customWidth="1"/>
    <col min="515" max="520" width="20.625" style="17" customWidth="1"/>
    <col min="521" max="522" width="1.625" style="17" customWidth="1"/>
    <col min="523" max="524" width="8.625" style="17" customWidth="1"/>
    <col min="525" max="525" width="1.625" style="17" customWidth="1"/>
    <col min="526" max="527" width="8.75" style="17"/>
    <col min="528" max="528" width="1.625" style="17" customWidth="1"/>
    <col min="529" max="530" width="8.75" style="17"/>
    <col min="531" max="531" width="1.625" style="17" customWidth="1"/>
    <col min="532" max="533" width="8.75" style="17"/>
    <col min="534" max="534" width="1.625" style="17" customWidth="1"/>
    <col min="535" max="536" width="8.75" style="17"/>
    <col min="537" max="537" width="1.625" style="17" customWidth="1"/>
    <col min="538" max="539" width="8.75" style="17"/>
    <col min="540" max="540" width="1.625" style="17" customWidth="1"/>
    <col min="541" max="542" width="8.75" style="17"/>
    <col min="543" max="543" width="1.625" style="17" customWidth="1"/>
    <col min="544" max="768" width="8.75" style="17"/>
    <col min="769" max="769" width="3.625" style="17" customWidth="1"/>
    <col min="770" max="770" width="28.875" style="17" customWidth="1"/>
    <col min="771" max="776" width="20.625" style="17" customWidth="1"/>
    <col min="777" max="778" width="1.625" style="17" customWidth="1"/>
    <col min="779" max="780" width="8.625" style="17" customWidth="1"/>
    <col min="781" max="781" width="1.625" style="17" customWidth="1"/>
    <col min="782" max="783" width="8.75" style="17"/>
    <col min="784" max="784" width="1.625" style="17" customWidth="1"/>
    <col min="785" max="786" width="8.75" style="17"/>
    <col min="787" max="787" width="1.625" style="17" customWidth="1"/>
    <col min="788" max="789" width="8.75" style="17"/>
    <col min="790" max="790" width="1.625" style="17" customWidth="1"/>
    <col min="791" max="792" width="8.75" style="17"/>
    <col min="793" max="793" width="1.625" style="17" customWidth="1"/>
    <col min="794" max="795" width="8.75" style="17"/>
    <col min="796" max="796" width="1.625" style="17" customWidth="1"/>
    <col min="797" max="798" width="8.75" style="17"/>
    <col min="799" max="799" width="1.625" style="17" customWidth="1"/>
    <col min="800" max="1024" width="8.75" style="17"/>
    <col min="1025" max="1025" width="3.625" style="17" customWidth="1"/>
    <col min="1026" max="1026" width="28.875" style="17" customWidth="1"/>
    <col min="1027" max="1032" width="20.625" style="17" customWidth="1"/>
    <col min="1033" max="1034" width="1.625" style="17" customWidth="1"/>
    <col min="1035" max="1036" width="8.625" style="17" customWidth="1"/>
    <col min="1037" max="1037" width="1.625" style="17" customWidth="1"/>
    <col min="1038" max="1039" width="8.75" style="17"/>
    <col min="1040" max="1040" width="1.625" style="17" customWidth="1"/>
    <col min="1041" max="1042" width="8.75" style="17"/>
    <col min="1043" max="1043" width="1.625" style="17" customWidth="1"/>
    <col min="1044" max="1045" width="8.75" style="17"/>
    <col min="1046" max="1046" width="1.625" style="17" customWidth="1"/>
    <col min="1047" max="1048" width="8.75" style="17"/>
    <col min="1049" max="1049" width="1.625" style="17" customWidth="1"/>
    <col min="1050" max="1051" width="8.75" style="17"/>
    <col min="1052" max="1052" width="1.625" style="17" customWidth="1"/>
    <col min="1053" max="1054" width="8.75" style="17"/>
    <col min="1055" max="1055" width="1.625" style="17" customWidth="1"/>
    <col min="1056" max="1280" width="8.75" style="17"/>
    <col min="1281" max="1281" width="3.625" style="17" customWidth="1"/>
    <col min="1282" max="1282" width="28.875" style="17" customWidth="1"/>
    <col min="1283" max="1288" width="20.625" style="17" customWidth="1"/>
    <col min="1289" max="1290" width="1.625" style="17" customWidth="1"/>
    <col min="1291" max="1292" width="8.625" style="17" customWidth="1"/>
    <col min="1293" max="1293" width="1.625" style="17" customWidth="1"/>
    <col min="1294" max="1295" width="8.75" style="17"/>
    <col min="1296" max="1296" width="1.625" style="17" customWidth="1"/>
    <col min="1297" max="1298" width="8.75" style="17"/>
    <col min="1299" max="1299" width="1.625" style="17" customWidth="1"/>
    <col min="1300" max="1301" width="8.75" style="17"/>
    <col min="1302" max="1302" width="1.625" style="17" customWidth="1"/>
    <col min="1303" max="1304" width="8.75" style="17"/>
    <col min="1305" max="1305" width="1.625" style="17" customWidth="1"/>
    <col min="1306" max="1307" width="8.75" style="17"/>
    <col min="1308" max="1308" width="1.625" style="17" customWidth="1"/>
    <col min="1309" max="1310" width="8.75" style="17"/>
    <col min="1311" max="1311" width="1.625" style="17" customWidth="1"/>
    <col min="1312" max="1536" width="8.75" style="17"/>
    <col min="1537" max="1537" width="3.625" style="17" customWidth="1"/>
    <col min="1538" max="1538" width="28.875" style="17" customWidth="1"/>
    <col min="1539" max="1544" width="20.625" style="17" customWidth="1"/>
    <col min="1545" max="1546" width="1.625" style="17" customWidth="1"/>
    <col min="1547" max="1548" width="8.625" style="17" customWidth="1"/>
    <col min="1549" max="1549" width="1.625" style="17" customWidth="1"/>
    <col min="1550" max="1551" width="8.75" style="17"/>
    <col min="1552" max="1552" width="1.625" style="17" customWidth="1"/>
    <col min="1553" max="1554" width="8.75" style="17"/>
    <col min="1555" max="1555" width="1.625" style="17" customWidth="1"/>
    <col min="1556" max="1557" width="8.75" style="17"/>
    <col min="1558" max="1558" width="1.625" style="17" customWidth="1"/>
    <col min="1559" max="1560" width="8.75" style="17"/>
    <col min="1561" max="1561" width="1.625" style="17" customWidth="1"/>
    <col min="1562" max="1563" width="8.75" style="17"/>
    <col min="1564" max="1564" width="1.625" style="17" customWidth="1"/>
    <col min="1565" max="1566" width="8.75" style="17"/>
    <col min="1567" max="1567" width="1.625" style="17" customWidth="1"/>
    <col min="1568" max="1792" width="8.75" style="17"/>
    <col min="1793" max="1793" width="3.625" style="17" customWidth="1"/>
    <col min="1794" max="1794" width="28.875" style="17" customWidth="1"/>
    <col min="1795" max="1800" width="20.625" style="17" customWidth="1"/>
    <col min="1801" max="1802" width="1.625" style="17" customWidth="1"/>
    <col min="1803" max="1804" width="8.625" style="17" customWidth="1"/>
    <col min="1805" max="1805" width="1.625" style="17" customWidth="1"/>
    <col min="1806" max="1807" width="8.75" style="17"/>
    <col min="1808" max="1808" width="1.625" style="17" customWidth="1"/>
    <col min="1809" max="1810" width="8.75" style="17"/>
    <col min="1811" max="1811" width="1.625" style="17" customWidth="1"/>
    <col min="1812" max="1813" width="8.75" style="17"/>
    <col min="1814" max="1814" width="1.625" style="17" customWidth="1"/>
    <col min="1815" max="1816" width="8.75" style="17"/>
    <col min="1817" max="1817" width="1.625" style="17" customWidth="1"/>
    <col min="1818" max="1819" width="8.75" style="17"/>
    <col min="1820" max="1820" width="1.625" style="17" customWidth="1"/>
    <col min="1821" max="1822" width="8.75" style="17"/>
    <col min="1823" max="1823" width="1.625" style="17" customWidth="1"/>
    <col min="1824" max="2048" width="8.75" style="17"/>
    <col min="2049" max="2049" width="3.625" style="17" customWidth="1"/>
    <col min="2050" max="2050" width="28.875" style="17" customWidth="1"/>
    <col min="2051" max="2056" width="20.625" style="17" customWidth="1"/>
    <col min="2057" max="2058" width="1.625" style="17" customWidth="1"/>
    <col min="2059" max="2060" width="8.625" style="17" customWidth="1"/>
    <col min="2061" max="2061" width="1.625" style="17" customWidth="1"/>
    <col min="2062" max="2063" width="8.75" style="17"/>
    <col min="2064" max="2064" width="1.625" style="17" customWidth="1"/>
    <col min="2065" max="2066" width="8.75" style="17"/>
    <col min="2067" max="2067" width="1.625" style="17" customWidth="1"/>
    <col min="2068" max="2069" width="8.75" style="17"/>
    <col min="2070" max="2070" width="1.625" style="17" customWidth="1"/>
    <col min="2071" max="2072" width="8.75" style="17"/>
    <col min="2073" max="2073" width="1.625" style="17" customWidth="1"/>
    <col min="2074" max="2075" width="8.75" style="17"/>
    <col min="2076" max="2076" width="1.625" style="17" customWidth="1"/>
    <col min="2077" max="2078" width="8.75" style="17"/>
    <col min="2079" max="2079" width="1.625" style="17" customWidth="1"/>
    <col min="2080" max="2304" width="8.75" style="17"/>
    <col min="2305" max="2305" width="3.625" style="17" customWidth="1"/>
    <col min="2306" max="2306" width="28.875" style="17" customWidth="1"/>
    <col min="2307" max="2312" width="20.625" style="17" customWidth="1"/>
    <col min="2313" max="2314" width="1.625" style="17" customWidth="1"/>
    <col min="2315" max="2316" width="8.625" style="17" customWidth="1"/>
    <col min="2317" max="2317" width="1.625" style="17" customWidth="1"/>
    <col min="2318" max="2319" width="8.75" style="17"/>
    <col min="2320" max="2320" width="1.625" style="17" customWidth="1"/>
    <col min="2321" max="2322" width="8.75" style="17"/>
    <col min="2323" max="2323" width="1.625" style="17" customWidth="1"/>
    <col min="2324" max="2325" width="8.75" style="17"/>
    <col min="2326" max="2326" width="1.625" style="17" customWidth="1"/>
    <col min="2327" max="2328" width="8.75" style="17"/>
    <col min="2329" max="2329" width="1.625" style="17" customWidth="1"/>
    <col min="2330" max="2331" width="8.75" style="17"/>
    <col min="2332" max="2332" width="1.625" style="17" customWidth="1"/>
    <col min="2333" max="2334" width="8.75" style="17"/>
    <col min="2335" max="2335" width="1.625" style="17" customWidth="1"/>
    <col min="2336" max="2560" width="8.75" style="17"/>
    <col min="2561" max="2561" width="3.625" style="17" customWidth="1"/>
    <col min="2562" max="2562" width="28.875" style="17" customWidth="1"/>
    <col min="2563" max="2568" width="20.625" style="17" customWidth="1"/>
    <col min="2569" max="2570" width="1.625" style="17" customWidth="1"/>
    <col min="2571" max="2572" width="8.625" style="17" customWidth="1"/>
    <col min="2573" max="2573" width="1.625" style="17" customWidth="1"/>
    <col min="2574" max="2575" width="8.75" style="17"/>
    <col min="2576" max="2576" width="1.625" style="17" customWidth="1"/>
    <col min="2577" max="2578" width="8.75" style="17"/>
    <col min="2579" max="2579" width="1.625" style="17" customWidth="1"/>
    <col min="2580" max="2581" width="8.75" style="17"/>
    <col min="2582" max="2582" width="1.625" style="17" customWidth="1"/>
    <col min="2583" max="2584" width="8.75" style="17"/>
    <col min="2585" max="2585" width="1.625" style="17" customWidth="1"/>
    <col min="2586" max="2587" width="8.75" style="17"/>
    <col min="2588" max="2588" width="1.625" style="17" customWidth="1"/>
    <col min="2589" max="2590" width="8.75" style="17"/>
    <col min="2591" max="2591" width="1.625" style="17" customWidth="1"/>
    <col min="2592" max="2816" width="8.75" style="17"/>
    <col min="2817" max="2817" width="3.625" style="17" customWidth="1"/>
    <col min="2818" max="2818" width="28.875" style="17" customWidth="1"/>
    <col min="2819" max="2824" width="20.625" style="17" customWidth="1"/>
    <col min="2825" max="2826" width="1.625" style="17" customWidth="1"/>
    <col min="2827" max="2828" width="8.625" style="17" customWidth="1"/>
    <col min="2829" max="2829" width="1.625" style="17" customWidth="1"/>
    <col min="2830" max="2831" width="8.75" style="17"/>
    <col min="2832" max="2832" width="1.625" style="17" customWidth="1"/>
    <col min="2833" max="2834" width="8.75" style="17"/>
    <col min="2835" max="2835" width="1.625" style="17" customWidth="1"/>
    <col min="2836" max="2837" width="8.75" style="17"/>
    <col min="2838" max="2838" width="1.625" style="17" customWidth="1"/>
    <col min="2839" max="2840" width="8.75" style="17"/>
    <col min="2841" max="2841" width="1.625" style="17" customWidth="1"/>
    <col min="2842" max="2843" width="8.75" style="17"/>
    <col min="2844" max="2844" width="1.625" style="17" customWidth="1"/>
    <col min="2845" max="2846" width="8.75" style="17"/>
    <col min="2847" max="2847" width="1.625" style="17" customWidth="1"/>
    <col min="2848" max="3072" width="8.75" style="17"/>
    <col min="3073" max="3073" width="3.625" style="17" customWidth="1"/>
    <col min="3074" max="3074" width="28.875" style="17" customWidth="1"/>
    <col min="3075" max="3080" width="20.625" style="17" customWidth="1"/>
    <col min="3081" max="3082" width="1.625" style="17" customWidth="1"/>
    <col min="3083" max="3084" width="8.625" style="17" customWidth="1"/>
    <col min="3085" max="3085" width="1.625" style="17" customWidth="1"/>
    <col min="3086" max="3087" width="8.75" style="17"/>
    <col min="3088" max="3088" width="1.625" style="17" customWidth="1"/>
    <col min="3089" max="3090" width="8.75" style="17"/>
    <col min="3091" max="3091" width="1.625" style="17" customWidth="1"/>
    <col min="3092" max="3093" width="8.75" style="17"/>
    <col min="3094" max="3094" width="1.625" style="17" customWidth="1"/>
    <col min="3095" max="3096" width="8.75" style="17"/>
    <col min="3097" max="3097" width="1.625" style="17" customWidth="1"/>
    <col min="3098" max="3099" width="8.75" style="17"/>
    <col min="3100" max="3100" width="1.625" style="17" customWidth="1"/>
    <col min="3101" max="3102" width="8.75" style="17"/>
    <col min="3103" max="3103" width="1.625" style="17" customWidth="1"/>
    <col min="3104" max="3328" width="8.75" style="17"/>
    <col min="3329" max="3329" width="3.625" style="17" customWidth="1"/>
    <col min="3330" max="3330" width="28.875" style="17" customWidth="1"/>
    <col min="3331" max="3336" width="20.625" style="17" customWidth="1"/>
    <col min="3337" max="3338" width="1.625" style="17" customWidth="1"/>
    <col min="3339" max="3340" width="8.625" style="17" customWidth="1"/>
    <col min="3341" max="3341" width="1.625" style="17" customWidth="1"/>
    <col min="3342" max="3343" width="8.75" style="17"/>
    <col min="3344" max="3344" width="1.625" style="17" customWidth="1"/>
    <col min="3345" max="3346" width="8.75" style="17"/>
    <col min="3347" max="3347" width="1.625" style="17" customWidth="1"/>
    <col min="3348" max="3349" width="8.75" style="17"/>
    <col min="3350" max="3350" width="1.625" style="17" customWidth="1"/>
    <col min="3351" max="3352" width="8.75" style="17"/>
    <col min="3353" max="3353" width="1.625" style="17" customWidth="1"/>
    <col min="3354" max="3355" width="8.75" style="17"/>
    <col min="3356" max="3356" width="1.625" style="17" customWidth="1"/>
    <col min="3357" max="3358" width="8.75" style="17"/>
    <col min="3359" max="3359" width="1.625" style="17" customWidth="1"/>
    <col min="3360" max="3584" width="8.75" style="17"/>
    <col min="3585" max="3585" width="3.625" style="17" customWidth="1"/>
    <col min="3586" max="3586" width="28.875" style="17" customWidth="1"/>
    <col min="3587" max="3592" width="20.625" style="17" customWidth="1"/>
    <col min="3593" max="3594" width="1.625" style="17" customWidth="1"/>
    <col min="3595" max="3596" width="8.625" style="17" customWidth="1"/>
    <col min="3597" max="3597" width="1.625" style="17" customWidth="1"/>
    <col min="3598" max="3599" width="8.75" style="17"/>
    <col min="3600" max="3600" width="1.625" style="17" customWidth="1"/>
    <col min="3601" max="3602" width="8.75" style="17"/>
    <col min="3603" max="3603" width="1.625" style="17" customWidth="1"/>
    <col min="3604" max="3605" width="8.75" style="17"/>
    <col min="3606" max="3606" width="1.625" style="17" customWidth="1"/>
    <col min="3607" max="3608" width="8.75" style="17"/>
    <col min="3609" max="3609" width="1.625" style="17" customWidth="1"/>
    <col min="3610" max="3611" width="8.75" style="17"/>
    <col min="3612" max="3612" width="1.625" style="17" customWidth="1"/>
    <col min="3613" max="3614" width="8.75" style="17"/>
    <col min="3615" max="3615" width="1.625" style="17" customWidth="1"/>
    <col min="3616" max="3840" width="8.75" style="17"/>
    <col min="3841" max="3841" width="3.625" style="17" customWidth="1"/>
    <col min="3842" max="3842" width="28.875" style="17" customWidth="1"/>
    <col min="3843" max="3848" width="20.625" style="17" customWidth="1"/>
    <col min="3849" max="3850" width="1.625" style="17" customWidth="1"/>
    <col min="3851" max="3852" width="8.625" style="17" customWidth="1"/>
    <col min="3853" max="3853" width="1.625" style="17" customWidth="1"/>
    <col min="3854" max="3855" width="8.75" style="17"/>
    <col min="3856" max="3856" width="1.625" style="17" customWidth="1"/>
    <col min="3857" max="3858" width="8.75" style="17"/>
    <col min="3859" max="3859" width="1.625" style="17" customWidth="1"/>
    <col min="3860" max="3861" width="8.75" style="17"/>
    <col min="3862" max="3862" width="1.625" style="17" customWidth="1"/>
    <col min="3863" max="3864" width="8.75" style="17"/>
    <col min="3865" max="3865" width="1.625" style="17" customWidth="1"/>
    <col min="3866" max="3867" width="8.75" style="17"/>
    <col min="3868" max="3868" width="1.625" style="17" customWidth="1"/>
    <col min="3869" max="3870" width="8.75" style="17"/>
    <col min="3871" max="3871" width="1.625" style="17" customWidth="1"/>
    <col min="3872" max="4096" width="8.75" style="17"/>
    <col min="4097" max="4097" width="3.625" style="17" customWidth="1"/>
    <col min="4098" max="4098" width="28.875" style="17" customWidth="1"/>
    <col min="4099" max="4104" width="20.625" style="17" customWidth="1"/>
    <col min="4105" max="4106" width="1.625" style="17" customWidth="1"/>
    <col min="4107" max="4108" width="8.625" style="17" customWidth="1"/>
    <col min="4109" max="4109" width="1.625" style="17" customWidth="1"/>
    <col min="4110" max="4111" width="8.75" style="17"/>
    <col min="4112" max="4112" width="1.625" style="17" customWidth="1"/>
    <col min="4113" max="4114" width="8.75" style="17"/>
    <col min="4115" max="4115" width="1.625" style="17" customWidth="1"/>
    <col min="4116" max="4117" width="8.75" style="17"/>
    <col min="4118" max="4118" width="1.625" style="17" customWidth="1"/>
    <col min="4119" max="4120" width="8.75" style="17"/>
    <col min="4121" max="4121" width="1.625" style="17" customWidth="1"/>
    <col min="4122" max="4123" width="8.75" style="17"/>
    <col min="4124" max="4124" width="1.625" style="17" customWidth="1"/>
    <col min="4125" max="4126" width="8.75" style="17"/>
    <col min="4127" max="4127" width="1.625" style="17" customWidth="1"/>
    <col min="4128" max="4352" width="8.75" style="17"/>
    <col min="4353" max="4353" width="3.625" style="17" customWidth="1"/>
    <col min="4354" max="4354" width="28.875" style="17" customWidth="1"/>
    <col min="4355" max="4360" width="20.625" style="17" customWidth="1"/>
    <col min="4361" max="4362" width="1.625" style="17" customWidth="1"/>
    <col min="4363" max="4364" width="8.625" style="17" customWidth="1"/>
    <col min="4365" max="4365" width="1.625" style="17" customWidth="1"/>
    <col min="4366" max="4367" width="8.75" style="17"/>
    <col min="4368" max="4368" width="1.625" style="17" customWidth="1"/>
    <col min="4369" max="4370" width="8.75" style="17"/>
    <col min="4371" max="4371" width="1.625" style="17" customWidth="1"/>
    <col min="4372" max="4373" width="8.75" style="17"/>
    <col min="4374" max="4374" width="1.625" style="17" customWidth="1"/>
    <col min="4375" max="4376" width="8.75" style="17"/>
    <col min="4377" max="4377" width="1.625" style="17" customWidth="1"/>
    <col min="4378" max="4379" width="8.75" style="17"/>
    <col min="4380" max="4380" width="1.625" style="17" customWidth="1"/>
    <col min="4381" max="4382" width="8.75" style="17"/>
    <col min="4383" max="4383" width="1.625" style="17" customWidth="1"/>
    <col min="4384" max="4608" width="8.75" style="17"/>
    <col min="4609" max="4609" width="3.625" style="17" customWidth="1"/>
    <col min="4610" max="4610" width="28.875" style="17" customWidth="1"/>
    <col min="4611" max="4616" width="20.625" style="17" customWidth="1"/>
    <col min="4617" max="4618" width="1.625" style="17" customWidth="1"/>
    <col min="4619" max="4620" width="8.625" style="17" customWidth="1"/>
    <col min="4621" max="4621" width="1.625" style="17" customWidth="1"/>
    <col min="4622" max="4623" width="8.75" style="17"/>
    <col min="4624" max="4624" width="1.625" style="17" customWidth="1"/>
    <col min="4625" max="4626" width="8.75" style="17"/>
    <col min="4627" max="4627" width="1.625" style="17" customWidth="1"/>
    <col min="4628" max="4629" width="8.75" style="17"/>
    <col min="4630" max="4630" width="1.625" style="17" customWidth="1"/>
    <col min="4631" max="4632" width="8.75" style="17"/>
    <col min="4633" max="4633" width="1.625" style="17" customWidth="1"/>
    <col min="4634" max="4635" width="8.75" style="17"/>
    <col min="4636" max="4636" width="1.625" style="17" customWidth="1"/>
    <col min="4637" max="4638" width="8.75" style="17"/>
    <col min="4639" max="4639" width="1.625" style="17" customWidth="1"/>
    <col min="4640" max="4864" width="8.75" style="17"/>
    <col min="4865" max="4865" width="3.625" style="17" customWidth="1"/>
    <col min="4866" max="4866" width="28.875" style="17" customWidth="1"/>
    <col min="4867" max="4872" width="20.625" style="17" customWidth="1"/>
    <col min="4873" max="4874" width="1.625" style="17" customWidth="1"/>
    <col min="4875" max="4876" width="8.625" style="17" customWidth="1"/>
    <col min="4877" max="4877" width="1.625" style="17" customWidth="1"/>
    <col min="4878" max="4879" width="8.75" style="17"/>
    <col min="4880" max="4880" width="1.625" style="17" customWidth="1"/>
    <col min="4881" max="4882" width="8.75" style="17"/>
    <col min="4883" max="4883" width="1.625" style="17" customWidth="1"/>
    <col min="4884" max="4885" width="8.75" style="17"/>
    <col min="4886" max="4886" width="1.625" style="17" customWidth="1"/>
    <col min="4887" max="4888" width="8.75" style="17"/>
    <col min="4889" max="4889" width="1.625" style="17" customWidth="1"/>
    <col min="4890" max="4891" width="8.75" style="17"/>
    <col min="4892" max="4892" width="1.625" style="17" customWidth="1"/>
    <col min="4893" max="4894" width="8.75" style="17"/>
    <col min="4895" max="4895" width="1.625" style="17" customWidth="1"/>
    <col min="4896" max="5120" width="8.75" style="17"/>
    <col min="5121" max="5121" width="3.625" style="17" customWidth="1"/>
    <col min="5122" max="5122" width="28.875" style="17" customWidth="1"/>
    <col min="5123" max="5128" width="20.625" style="17" customWidth="1"/>
    <col min="5129" max="5130" width="1.625" style="17" customWidth="1"/>
    <col min="5131" max="5132" width="8.625" style="17" customWidth="1"/>
    <col min="5133" max="5133" width="1.625" style="17" customWidth="1"/>
    <col min="5134" max="5135" width="8.75" style="17"/>
    <col min="5136" max="5136" width="1.625" style="17" customWidth="1"/>
    <col min="5137" max="5138" width="8.75" style="17"/>
    <col min="5139" max="5139" width="1.625" style="17" customWidth="1"/>
    <col min="5140" max="5141" width="8.75" style="17"/>
    <col min="5142" max="5142" width="1.625" style="17" customWidth="1"/>
    <col min="5143" max="5144" width="8.75" style="17"/>
    <col min="5145" max="5145" width="1.625" style="17" customWidth="1"/>
    <col min="5146" max="5147" width="8.75" style="17"/>
    <col min="5148" max="5148" width="1.625" style="17" customWidth="1"/>
    <col min="5149" max="5150" width="8.75" style="17"/>
    <col min="5151" max="5151" width="1.625" style="17" customWidth="1"/>
    <col min="5152" max="5376" width="8.75" style="17"/>
    <col min="5377" max="5377" width="3.625" style="17" customWidth="1"/>
    <col min="5378" max="5378" width="28.875" style="17" customWidth="1"/>
    <col min="5379" max="5384" width="20.625" style="17" customWidth="1"/>
    <col min="5385" max="5386" width="1.625" style="17" customWidth="1"/>
    <col min="5387" max="5388" width="8.625" style="17" customWidth="1"/>
    <col min="5389" max="5389" width="1.625" style="17" customWidth="1"/>
    <col min="5390" max="5391" width="8.75" style="17"/>
    <col min="5392" max="5392" width="1.625" style="17" customWidth="1"/>
    <col min="5393" max="5394" width="8.75" style="17"/>
    <col min="5395" max="5395" width="1.625" style="17" customWidth="1"/>
    <col min="5396" max="5397" width="8.75" style="17"/>
    <col min="5398" max="5398" width="1.625" style="17" customWidth="1"/>
    <col min="5399" max="5400" width="8.75" style="17"/>
    <col min="5401" max="5401" width="1.625" style="17" customWidth="1"/>
    <col min="5402" max="5403" width="8.75" style="17"/>
    <col min="5404" max="5404" width="1.625" style="17" customWidth="1"/>
    <col min="5405" max="5406" width="8.75" style="17"/>
    <col min="5407" max="5407" width="1.625" style="17" customWidth="1"/>
    <col min="5408" max="5632" width="8.75" style="17"/>
    <col min="5633" max="5633" width="3.625" style="17" customWidth="1"/>
    <col min="5634" max="5634" width="28.875" style="17" customWidth="1"/>
    <col min="5635" max="5640" width="20.625" style="17" customWidth="1"/>
    <col min="5641" max="5642" width="1.625" style="17" customWidth="1"/>
    <col min="5643" max="5644" width="8.625" style="17" customWidth="1"/>
    <col min="5645" max="5645" width="1.625" style="17" customWidth="1"/>
    <col min="5646" max="5647" width="8.75" style="17"/>
    <col min="5648" max="5648" width="1.625" style="17" customWidth="1"/>
    <col min="5649" max="5650" width="8.75" style="17"/>
    <col min="5651" max="5651" width="1.625" style="17" customWidth="1"/>
    <col min="5652" max="5653" width="8.75" style="17"/>
    <col min="5654" max="5654" width="1.625" style="17" customWidth="1"/>
    <col min="5655" max="5656" width="8.75" style="17"/>
    <col min="5657" max="5657" width="1.625" style="17" customWidth="1"/>
    <col min="5658" max="5659" width="8.75" style="17"/>
    <col min="5660" max="5660" width="1.625" style="17" customWidth="1"/>
    <col min="5661" max="5662" width="8.75" style="17"/>
    <col min="5663" max="5663" width="1.625" style="17" customWidth="1"/>
    <col min="5664" max="5888" width="8.75" style="17"/>
    <col min="5889" max="5889" width="3.625" style="17" customWidth="1"/>
    <col min="5890" max="5890" width="28.875" style="17" customWidth="1"/>
    <col min="5891" max="5896" width="20.625" style="17" customWidth="1"/>
    <col min="5897" max="5898" width="1.625" style="17" customWidth="1"/>
    <col min="5899" max="5900" width="8.625" style="17" customWidth="1"/>
    <col min="5901" max="5901" width="1.625" style="17" customWidth="1"/>
    <col min="5902" max="5903" width="8.75" style="17"/>
    <col min="5904" max="5904" width="1.625" style="17" customWidth="1"/>
    <col min="5905" max="5906" width="8.75" style="17"/>
    <col min="5907" max="5907" width="1.625" style="17" customWidth="1"/>
    <col min="5908" max="5909" width="8.75" style="17"/>
    <col min="5910" max="5910" width="1.625" style="17" customWidth="1"/>
    <col min="5911" max="5912" width="8.75" style="17"/>
    <col min="5913" max="5913" width="1.625" style="17" customWidth="1"/>
    <col min="5914" max="5915" width="8.75" style="17"/>
    <col min="5916" max="5916" width="1.625" style="17" customWidth="1"/>
    <col min="5917" max="5918" width="8.75" style="17"/>
    <col min="5919" max="5919" width="1.625" style="17" customWidth="1"/>
    <col min="5920" max="6144" width="8.75" style="17"/>
    <col min="6145" max="6145" width="3.625" style="17" customWidth="1"/>
    <col min="6146" max="6146" width="28.875" style="17" customWidth="1"/>
    <col min="6147" max="6152" width="20.625" style="17" customWidth="1"/>
    <col min="6153" max="6154" width="1.625" style="17" customWidth="1"/>
    <col min="6155" max="6156" width="8.625" style="17" customWidth="1"/>
    <col min="6157" max="6157" width="1.625" style="17" customWidth="1"/>
    <col min="6158" max="6159" width="8.75" style="17"/>
    <col min="6160" max="6160" width="1.625" style="17" customWidth="1"/>
    <col min="6161" max="6162" width="8.75" style="17"/>
    <col min="6163" max="6163" width="1.625" style="17" customWidth="1"/>
    <col min="6164" max="6165" width="8.75" style="17"/>
    <col min="6166" max="6166" width="1.625" style="17" customWidth="1"/>
    <col min="6167" max="6168" width="8.75" style="17"/>
    <col min="6169" max="6169" width="1.625" style="17" customWidth="1"/>
    <col min="6170" max="6171" width="8.75" style="17"/>
    <col min="6172" max="6172" width="1.625" style="17" customWidth="1"/>
    <col min="6173" max="6174" width="8.75" style="17"/>
    <col min="6175" max="6175" width="1.625" style="17" customWidth="1"/>
    <col min="6176" max="6400" width="8.75" style="17"/>
    <col min="6401" max="6401" width="3.625" style="17" customWidth="1"/>
    <col min="6402" max="6402" width="28.875" style="17" customWidth="1"/>
    <col min="6403" max="6408" width="20.625" style="17" customWidth="1"/>
    <col min="6409" max="6410" width="1.625" style="17" customWidth="1"/>
    <col min="6411" max="6412" width="8.625" style="17" customWidth="1"/>
    <col min="6413" max="6413" width="1.625" style="17" customWidth="1"/>
    <col min="6414" max="6415" width="8.75" style="17"/>
    <col min="6416" max="6416" width="1.625" style="17" customWidth="1"/>
    <col min="6417" max="6418" width="8.75" style="17"/>
    <col min="6419" max="6419" width="1.625" style="17" customWidth="1"/>
    <col min="6420" max="6421" width="8.75" style="17"/>
    <col min="6422" max="6422" width="1.625" style="17" customWidth="1"/>
    <col min="6423" max="6424" width="8.75" style="17"/>
    <col min="6425" max="6425" width="1.625" style="17" customWidth="1"/>
    <col min="6426" max="6427" width="8.75" style="17"/>
    <col min="6428" max="6428" width="1.625" style="17" customWidth="1"/>
    <col min="6429" max="6430" width="8.75" style="17"/>
    <col min="6431" max="6431" width="1.625" style="17" customWidth="1"/>
    <col min="6432" max="6656" width="8.75" style="17"/>
    <col min="6657" max="6657" width="3.625" style="17" customWidth="1"/>
    <col min="6658" max="6658" width="28.875" style="17" customWidth="1"/>
    <col min="6659" max="6664" width="20.625" style="17" customWidth="1"/>
    <col min="6665" max="6666" width="1.625" style="17" customWidth="1"/>
    <col min="6667" max="6668" width="8.625" style="17" customWidth="1"/>
    <col min="6669" max="6669" width="1.625" style="17" customWidth="1"/>
    <col min="6670" max="6671" width="8.75" style="17"/>
    <col min="6672" max="6672" width="1.625" style="17" customWidth="1"/>
    <col min="6673" max="6674" width="8.75" style="17"/>
    <col min="6675" max="6675" width="1.625" style="17" customWidth="1"/>
    <col min="6676" max="6677" width="8.75" style="17"/>
    <col min="6678" max="6678" width="1.625" style="17" customWidth="1"/>
    <col min="6679" max="6680" width="8.75" style="17"/>
    <col min="6681" max="6681" width="1.625" style="17" customWidth="1"/>
    <col min="6682" max="6683" width="8.75" style="17"/>
    <col min="6684" max="6684" width="1.625" style="17" customWidth="1"/>
    <col min="6685" max="6686" width="8.75" style="17"/>
    <col min="6687" max="6687" width="1.625" style="17" customWidth="1"/>
    <col min="6688" max="6912" width="8.75" style="17"/>
    <col min="6913" max="6913" width="3.625" style="17" customWidth="1"/>
    <col min="6914" max="6914" width="28.875" style="17" customWidth="1"/>
    <col min="6915" max="6920" width="20.625" style="17" customWidth="1"/>
    <col min="6921" max="6922" width="1.625" style="17" customWidth="1"/>
    <col min="6923" max="6924" width="8.625" style="17" customWidth="1"/>
    <col min="6925" max="6925" width="1.625" style="17" customWidth="1"/>
    <col min="6926" max="6927" width="8.75" style="17"/>
    <col min="6928" max="6928" width="1.625" style="17" customWidth="1"/>
    <col min="6929" max="6930" width="8.75" style="17"/>
    <col min="6931" max="6931" width="1.625" style="17" customWidth="1"/>
    <col min="6932" max="6933" width="8.75" style="17"/>
    <col min="6934" max="6934" width="1.625" style="17" customWidth="1"/>
    <col min="6935" max="6936" width="8.75" style="17"/>
    <col min="6937" max="6937" width="1.625" style="17" customWidth="1"/>
    <col min="6938" max="6939" width="8.75" style="17"/>
    <col min="6940" max="6940" width="1.625" style="17" customWidth="1"/>
    <col min="6941" max="6942" width="8.75" style="17"/>
    <col min="6943" max="6943" width="1.625" style="17" customWidth="1"/>
    <col min="6944" max="7168" width="8.75" style="17"/>
    <col min="7169" max="7169" width="3.625" style="17" customWidth="1"/>
    <col min="7170" max="7170" width="28.875" style="17" customWidth="1"/>
    <col min="7171" max="7176" width="20.625" style="17" customWidth="1"/>
    <col min="7177" max="7178" width="1.625" style="17" customWidth="1"/>
    <col min="7179" max="7180" width="8.625" style="17" customWidth="1"/>
    <col min="7181" max="7181" width="1.625" style="17" customWidth="1"/>
    <col min="7182" max="7183" width="8.75" style="17"/>
    <col min="7184" max="7184" width="1.625" style="17" customWidth="1"/>
    <col min="7185" max="7186" width="8.75" style="17"/>
    <col min="7187" max="7187" width="1.625" style="17" customWidth="1"/>
    <col min="7188" max="7189" width="8.75" style="17"/>
    <col min="7190" max="7190" width="1.625" style="17" customWidth="1"/>
    <col min="7191" max="7192" width="8.75" style="17"/>
    <col min="7193" max="7193" width="1.625" style="17" customWidth="1"/>
    <col min="7194" max="7195" width="8.75" style="17"/>
    <col min="7196" max="7196" width="1.625" style="17" customWidth="1"/>
    <col min="7197" max="7198" width="8.75" style="17"/>
    <col min="7199" max="7199" width="1.625" style="17" customWidth="1"/>
    <col min="7200" max="7424" width="8.75" style="17"/>
    <col min="7425" max="7425" width="3.625" style="17" customWidth="1"/>
    <col min="7426" max="7426" width="28.875" style="17" customWidth="1"/>
    <col min="7427" max="7432" width="20.625" style="17" customWidth="1"/>
    <col min="7433" max="7434" width="1.625" style="17" customWidth="1"/>
    <col min="7435" max="7436" width="8.625" style="17" customWidth="1"/>
    <col min="7437" max="7437" width="1.625" style="17" customWidth="1"/>
    <col min="7438" max="7439" width="8.75" style="17"/>
    <col min="7440" max="7440" width="1.625" style="17" customWidth="1"/>
    <col min="7441" max="7442" width="8.75" style="17"/>
    <col min="7443" max="7443" width="1.625" style="17" customWidth="1"/>
    <col min="7444" max="7445" width="8.75" style="17"/>
    <col min="7446" max="7446" width="1.625" style="17" customWidth="1"/>
    <col min="7447" max="7448" width="8.75" style="17"/>
    <col min="7449" max="7449" width="1.625" style="17" customWidth="1"/>
    <col min="7450" max="7451" width="8.75" style="17"/>
    <col min="7452" max="7452" width="1.625" style="17" customWidth="1"/>
    <col min="7453" max="7454" width="8.75" style="17"/>
    <col min="7455" max="7455" width="1.625" style="17" customWidth="1"/>
    <col min="7456" max="7680" width="8.75" style="17"/>
    <col min="7681" max="7681" width="3.625" style="17" customWidth="1"/>
    <col min="7682" max="7682" width="28.875" style="17" customWidth="1"/>
    <col min="7683" max="7688" width="20.625" style="17" customWidth="1"/>
    <col min="7689" max="7690" width="1.625" style="17" customWidth="1"/>
    <col min="7691" max="7692" width="8.625" style="17" customWidth="1"/>
    <col min="7693" max="7693" width="1.625" style="17" customWidth="1"/>
    <col min="7694" max="7695" width="8.75" style="17"/>
    <col min="7696" max="7696" width="1.625" style="17" customWidth="1"/>
    <col min="7697" max="7698" width="8.75" style="17"/>
    <col min="7699" max="7699" width="1.625" style="17" customWidth="1"/>
    <col min="7700" max="7701" width="8.75" style="17"/>
    <col min="7702" max="7702" width="1.625" style="17" customWidth="1"/>
    <col min="7703" max="7704" width="8.75" style="17"/>
    <col min="7705" max="7705" width="1.625" style="17" customWidth="1"/>
    <col min="7706" max="7707" width="8.75" style="17"/>
    <col min="7708" max="7708" width="1.625" style="17" customWidth="1"/>
    <col min="7709" max="7710" width="8.75" style="17"/>
    <col min="7711" max="7711" width="1.625" style="17" customWidth="1"/>
    <col min="7712" max="7936" width="8.75" style="17"/>
    <col min="7937" max="7937" width="3.625" style="17" customWidth="1"/>
    <col min="7938" max="7938" width="28.875" style="17" customWidth="1"/>
    <col min="7939" max="7944" width="20.625" style="17" customWidth="1"/>
    <col min="7945" max="7946" width="1.625" style="17" customWidth="1"/>
    <col min="7947" max="7948" width="8.625" style="17" customWidth="1"/>
    <col min="7949" max="7949" width="1.625" style="17" customWidth="1"/>
    <col min="7950" max="7951" width="8.75" style="17"/>
    <col min="7952" max="7952" width="1.625" style="17" customWidth="1"/>
    <col min="7953" max="7954" width="8.75" style="17"/>
    <col min="7955" max="7955" width="1.625" style="17" customWidth="1"/>
    <col min="7956" max="7957" width="8.75" style="17"/>
    <col min="7958" max="7958" width="1.625" style="17" customWidth="1"/>
    <col min="7959" max="7960" width="8.75" style="17"/>
    <col min="7961" max="7961" width="1.625" style="17" customWidth="1"/>
    <col min="7962" max="7963" width="8.75" style="17"/>
    <col min="7964" max="7964" width="1.625" style="17" customWidth="1"/>
    <col min="7965" max="7966" width="8.75" style="17"/>
    <col min="7967" max="7967" width="1.625" style="17" customWidth="1"/>
    <col min="7968" max="8192" width="8.75" style="17"/>
    <col min="8193" max="8193" width="3.625" style="17" customWidth="1"/>
    <col min="8194" max="8194" width="28.875" style="17" customWidth="1"/>
    <col min="8195" max="8200" width="20.625" style="17" customWidth="1"/>
    <col min="8201" max="8202" width="1.625" style="17" customWidth="1"/>
    <col min="8203" max="8204" width="8.625" style="17" customWidth="1"/>
    <col min="8205" max="8205" width="1.625" style="17" customWidth="1"/>
    <col min="8206" max="8207" width="8.75" style="17"/>
    <col min="8208" max="8208" width="1.625" style="17" customWidth="1"/>
    <col min="8209" max="8210" width="8.75" style="17"/>
    <col min="8211" max="8211" width="1.625" style="17" customWidth="1"/>
    <col min="8212" max="8213" width="8.75" style="17"/>
    <col min="8214" max="8214" width="1.625" style="17" customWidth="1"/>
    <col min="8215" max="8216" width="8.75" style="17"/>
    <col min="8217" max="8217" width="1.625" style="17" customWidth="1"/>
    <col min="8218" max="8219" width="8.75" style="17"/>
    <col min="8220" max="8220" width="1.625" style="17" customWidth="1"/>
    <col min="8221" max="8222" width="8.75" style="17"/>
    <col min="8223" max="8223" width="1.625" style="17" customWidth="1"/>
    <col min="8224" max="8448" width="8.75" style="17"/>
    <col min="8449" max="8449" width="3.625" style="17" customWidth="1"/>
    <col min="8450" max="8450" width="28.875" style="17" customWidth="1"/>
    <col min="8451" max="8456" width="20.625" style="17" customWidth="1"/>
    <col min="8457" max="8458" width="1.625" style="17" customWidth="1"/>
    <col min="8459" max="8460" width="8.625" style="17" customWidth="1"/>
    <col min="8461" max="8461" width="1.625" style="17" customWidth="1"/>
    <col min="8462" max="8463" width="8.75" style="17"/>
    <col min="8464" max="8464" width="1.625" style="17" customWidth="1"/>
    <col min="8465" max="8466" width="8.75" style="17"/>
    <col min="8467" max="8467" width="1.625" style="17" customWidth="1"/>
    <col min="8468" max="8469" width="8.75" style="17"/>
    <col min="8470" max="8470" width="1.625" style="17" customWidth="1"/>
    <col min="8471" max="8472" width="8.75" style="17"/>
    <col min="8473" max="8473" width="1.625" style="17" customWidth="1"/>
    <col min="8474" max="8475" width="8.75" style="17"/>
    <col min="8476" max="8476" width="1.625" style="17" customWidth="1"/>
    <col min="8477" max="8478" width="8.75" style="17"/>
    <col min="8479" max="8479" width="1.625" style="17" customWidth="1"/>
    <col min="8480" max="8704" width="8.75" style="17"/>
    <col min="8705" max="8705" width="3.625" style="17" customWidth="1"/>
    <col min="8706" max="8706" width="28.875" style="17" customWidth="1"/>
    <col min="8707" max="8712" width="20.625" style="17" customWidth="1"/>
    <col min="8713" max="8714" width="1.625" style="17" customWidth="1"/>
    <col min="8715" max="8716" width="8.625" style="17" customWidth="1"/>
    <col min="8717" max="8717" width="1.625" style="17" customWidth="1"/>
    <col min="8718" max="8719" width="8.75" style="17"/>
    <col min="8720" max="8720" width="1.625" style="17" customWidth="1"/>
    <col min="8721" max="8722" width="8.75" style="17"/>
    <col min="8723" max="8723" width="1.625" style="17" customWidth="1"/>
    <col min="8724" max="8725" width="8.75" style="17"/>
    <col min="8726" max="8726" width="1.625" style="17" customWidth="1"/>
    <col min="8727" max="8728" width="8.75" style="17"/>
    <col min="8729" max="8729" width="1.625" style="17" customWidth="1"/>
    <col min="8730" max="8731" width="8.75" style="17"/>
    <col min="8732" max="8732" width="1.625" style="17" customWidth="1"/>
    <col min="8733" max="8734" width="8.75" style="17"/>
    <col min="8735" max="8735" width="1.625" style="17" customWidth="1"/>
    <col min="8736" max="8960" width="8.75" style="17"/>
    <col min="8961" max="8961" width="3.625" style="17" customWidth="1"/>
    <col min="8962" max="8962" width="28.875" style="17" customWidth="1"/>
    <col min="8963" max="8968" width="20.625" style="17" customWidth="1"/>
    <col min="8969" max="8970" width="1.625" style="17" customWidth="1"/>
    <col min="8971" max="8972" width="8.625" style="17" customWidth="1"/>
    <col min="8973" max="8973" width="1.625" style="17" customWidth="1"/>
    <col min="8974" max="8975" width="8.75" style="17"/>
    <col min="8976" max="8976" width="1.625" style="17" customWidth="1"/>
    <col min="8977" max="8978" width="8.75" style="17"/>
    <col min="8979" max="8979" width="1.625" style="17" customWidth="1"/>
    <col min="8980" max="8981" width="8.75" style="17"/>
    <col min="8982" max="8982" width="1.625" style="17" customWidth="1"/>
    <col min="8983" max="8984" width="8.75" style="17"/>
    <col min="8985" max="8985" width="1.625" style="17" customWidth="1"/>
    <col min="8986" max="8987" width="8.75" style="17"/>
    <col min="8988" max="8988" width="1.625" style="17" customWidth="1"/>
    <col min="8989" max="8990" width="8.75" style="17"/>
    <col min="8991" max="8991" width="1.625" style="17" customWidth="1"/>
    <col min="8992" max="9216" width="8.75" style="17"/>
    <col min="9217" max="9217" width="3.625" style="17" customWidth="1"/>
    <col min="9218" max="9218" width="28.875" style="17" customWidth="1"/>
    <col min="9219" max="9224" width="20.625" style="17" customWidth="1"/>
    <col min="9225" max="9226" width="1.625" style="17" customWidth="1"/>
    <col min="9227" max="9228" width="8.625" style="17" customWidth="1"/>
    <col min="9229" max="9229" width="1.625" style="17" customWidth="1"/>
    <col min="9230" max="9231" width="8.75" style="17"/>
    <col min="9232" max="9232" width="1.625" style="17" customWidth="1"/>
    <col min="9233" max="9234" width="8.75" style="17"/>
    <col min="9235" max="9235" width="1.625" style="17" customWidth="1"/>
    <col min="9236" max="9237" width="8.75" style="17"/>
    <col min="9238" max="9238" width="1.625" style="17" customWidth="1"/>
    <col min="9239" max="9240" width="8.75" style="17"/>
    <col min="9241" max="9241" width="1.625" style="17" customWidth="1"/>
    <col min="9242" max="9243" width="8.75" style="17"/>
    <col min="9244" max="9244" width="1.625" style="17" customWidth="1"/>
    <col min="9245" max="9246" width="8.75" style="17"/>
    <col min="9247" max="9247" width="1.625" style="17" customWidth="1"/>
    <col min="9248" max="9472" width="8.75" style="17"/>
    <col min="9473" max="9473" width="3.625" style="17" customWidth="1"/>
    <col min="9474" max="9474" width="28.875" style="17" customWidth="1"/>
    <col min="9475" max="9480" width="20.625" style="17" customWidth="1"/>
    <col min="9481" max="9482" width="1.625" style="17" customWidth="1"/>
    <col min="9483" max="9484" width="8.625" style="17" customWidth="1"/>
    <col min="9485" max="9485" width="1.625" style="17" customWidth="1"/>
    <col min="9486" max="9487" width="8.75" style="17"/>
    <col min="9488" max="9488" width="1.625" style="17" customWidth="1"/>
    <col min="9489" max="9490" width="8.75" style="17"/>
    <col min="9491" max="9491" width="1.625" style="17" customWidth="1"/>
    <col min="9492" max="9493" width="8.75" style="17"/>
    <col min="9494" max="9494" width="1.625" style="17" customWidth="1"/>
    <col min="9495" max="9496" width="8.75" style="17"/>
    <col min="9497" max="9497" width="1.625" style="17" customWidth="1"/>
    <col min="9498" max="9499" width="8.75" style="17"/>
    <col min="9500" max="9500" width="1.625" style="17" customWidth="1"/>
    <col min="9501" max="9502" width="8.75" style="17"/>
    <col min="9503" max="9503" width="1.625" style="17" customWidth="1"/>
    <col min="9504" max="9728" width="8.75" style="17"/>
    <col min="9729" max="9729" width="3.625" style="17" customWidth="1"/>
    <col min="9730" max="9730" width="28.875" style="17" customWidth="1"/>
    <col min="9731" max="9736" width="20.625" style="17" customWidth="1"/>
    <col min="9737" max="9738" width="1.625" style="17" customWidth="1"/>
    <col min="9739" max="9740" width="8.625" style="17" customWidth="1"/>
    <col min="9741" max="9741" width="1.625" style="17" customWidth="1"/>
    <col min="9742" max="9743" width="8.75" style="17"/>
    <col min="9744" max="9744" width="1.625" style="17" customWidth="1"/>
    <col min="9745" max="9746" width="8.75" style="17"/>
    <col min="9747" max="9747" width="1.625" style="17" customWidth="1"/>
    <col min="9748" max="9749" width="8.75" style="17"/>
    <col min="9750" max="9750" width="1.625" style="17" customWidth="1"/>
    <col min="9751" max="9752" width="8.75" style="17"/>
    <col min="9753" max="9753" width="1.625" style="17" customWidth="1"/>
    <col min="9754" max="9755" width="8.75" style="17"/>
    <col min="9756" max="9756" width="1.625" style="17" customWidth="1"/>
    <col min="9757" max="9758" width="8.75" style="17"/>
    <col min="9759" max="9759" width="1.625" style="17" customWidth="1"/>
    <col min="9760" max="9984" width="8.75" style="17"/>
    <col min="9985" max="9985" width="3.625" style="17" customWidth="1"/>
    <col min="9986" max="9986" width="28.875" style="17" customWidth="1"/>
    <col min="9987" max="9992" width="20.625" style="17" customWidth="1"/>
    <col min="9993" max="9994" width="1.625" style="17" customWidth="1"/>
    <col min="9995" max="9996" width="8.625" style="17" customWidth="1"/>
    <col min="9997" max="9997" width="1.625" style="17" customWidth="1"/>
    <col min="9998" max="9999" width="8.75" style="17"/>
    <col min="10000" max="10000" width="1.625" style="17" customWidth="1"/>
    <col min="10001" max="10002" width="8.75" style="17"/>
    <col min="10003" max="10003" width="1.625" style="17" customWidth="1"/>
    <col min="10004" max="10005" width="8.75" style="17"/>
    <col min="10006" max="10006" width="1.625" style="17" customWidth="1"/>
    <col min="10007" max="10008" width="8.75" style="17"/>
    <col min="10009" max="10009" width="1.625" style="17" customWidth="1"/>
    <col min="10010" max="10011" width="8.75" style="17"/>
    <col min="10012" max="10012" width="1.625" style="17" customWidth="1"/>
    <col min="10013" max="10014" width="8.75" style="17"/>
    <col min="10015" max="10015" width="1.625" style="17" customWidth="1"/>
    <col min="10016" max="10240" width="8.75" style="17"/>
    <col min="10241" max="10241" width="3.625" style="17" customWidth="1"/>
    <col min="10242" max="10242" width="28.875" style="17" customWidth="1"/>
    <col min="10243" max="10248" width="20.625" style="17" customWidth="1"/>
    <col min="10249" max="10250" width="1.625" style="17" customWidth="1"/>
    <col min="10251" max="10252" width="8.625" style="17" customWidth="1"/>
    <col min="10253" max="10253" width="1.625" style="17" customWidth="1"/>
    <col min="10254" max="10255" width="8.75" style="17"/>
    <col min="10256" max="10256" width="1.625" style="17" customWidth="1"/>
    <col min="10257" max="10258" width="8.75" style="17"/>
    <col min="10259" max="10259" width="1.625" style="17" customWidth="1"/>
    <col min="10260" max="10261" width="8.75" style="17"/>
    <col min="10262" max="10262" width="1.625" style="17" customWidth="1"/>
    <col min="10263" max="10264" width="8.75" style="17"/>
    <col min="10265" max="10265" width="1.625" style="17" customWidth="1"/>
    <col min="10266" max="10267" width="8.75" style="17"/>
    <col min="10268" max="10268" width="1.625" style="17" customWidth="1"/>
    <col min="10269" max="10270" width="8.75" style="17"/>
    <col min="10271" max="10271" width="1.625" style="17" customWidth="1"/>
    <col min="10272" max="10496" width="8.75" style="17"/>
    <col min="10497" max="10497" width="3.625" style="17" customWidth="1"/>
    <col min="10498" max="10498" width="28.875" style="17" customWidth="1"/>
    <col min="10499" max="10504" width="20.625" style="17" customWidth="1"/>
    <col min="10505" max="10506" width="1.625" style="17" customWidth="1"/>
    <col min="10507" max="10508" width="8.625" style="17" customWidth="1"/>
    <col min="10509" max="10509" width="1.625" style="17" customWidth="1"/>
    <col min="10510" max="10511" width="8.75" style="17"/>
    <col min="10512" max="10512" width="1.625" style="17" customWidth="1"/>
    <col min="10513" max="10514" width="8.75" style="17"/>
    <col min="10515" max="10515" width="1.625" style="17" customWidth="1"/>
    <col min="10516" max="10517" width="8.75" style="17"/>
    <col min="10518" max="10518" width="1.625" style="17" customWidth="1"/>
    <col min="10519" max="10520" width="8.75" style="17"/>
    <col min="10521" max="10521" width="1.625" style="17" customWidth="1"/>
    <col min="10522" max="10523" width="8.75" style="17"/>
    <col min="10524" max="10524" width="1.625" style="17" customWidth="1"/>
    <col min="10525" max="10526" width="8.75" style="17"/>
    <col min="10527" max="10527" width="1.625" style="17" customWidth="1"/>
    <col min="10528" max="10752" width="8.75" style="17"/>
    <col min="10753" max="10753" width="3.625" style="17" customWidth="1"/>
    <col min="10754" max="10754" width="28.875" style="17" customWidth="1"/>
    <col min="10755" max="10760" width="20.625" style="17" customWidth="1"/>
    <col min="10761" max="10762" width="1.625" style="17" customWidth="1"/>
    <col min="10763" max="10764" width="8.625" style="17" customWidth="1"/>
    <col min="10765" max="10765" width="1.625" style="17" customWidth="1"/>
    <col min="10766" max="10767" width="8.75" style="17"/>
    <col min="10768" max="10768" width="1.625" style="17" customWidth="1"/>
    <col min="10769" max="10770" width="8.75" style="17"/>
    <col min="10771" max="10771" width="1.625" style="17" customWidth="1"/>
    <col min="10772" max="10773" width="8.75" style="17"/>
    <col min="10774" max="10774" width="1.625" style="17" customWidth="1"/>
    <col min="10775" max="10776" width="8.75" style="17"/>
    <col min="10777" max="10777" width="1.625" style="17" customWidth="1"/>
    <col min="10778" max="10779" width="8.75" style="17"/>
    <col min="10780" max="10780" width="1.625" style="17" customWidth="1"/>
    <col min="10781" max="10782" width="8.75" style="17"/>
    <col min="10783" max="10783" width="1.625" style="17" customWidth="1"/>
    <col min="10784" max="11008" width="8.75" style="17"/>
    <col min="11009" max="11009" width="3.625" style="17" customWidth="1"/>
    <col min="11010" max="11010" width="28.875" style="17" customWidth="1"/>
    <col min="11011" max="11016" width="20.625" style="17" customWidth="1"/>
    <col min="11017" max="11018" width="1.625" style="17" customWidth="1"/>
    <col min="11019" max="11020" width="8.625" style="17" customWidth="1"/>
    <col min="11021" max="11021" width="1.625" style="17" customWidth="1"/>
    <col min="11022" max="11023" width="8.75" style="17"/>
    <col min="11024" max="11024" width="1.625" style="17" customWidth="1"/>
    <col min="11025" max="11026" width="8.75" style="17"/>
    <col min="11027" max="11027" width="1.625" style="17" customWidth="1"/>
    <col min="11028" max="11029" width="8.75" style="17"/>
    <col min="11030" max="11030" width="1.625" style="17" customWidth="1"/>
    <col min="11031" max="11032" width="8.75" style="17"/>
    <col min="11033" max="11033" width="1.625" style="17" customWidth="1"/>
    <col min="11034" max="11035" width="8.75" style="17"/>
    <col min="11036" max="11036" width="1.625" style="17" customWidth="1"/>
    <col min="11037" max="11038" width="8.75" style="17"/>
    <col min="11039" max="11039" width="1.625" style="17" customWidth="1"/>
    <col min="11040" max="11264" width="8.75" style="17"/>
    <col min="11265" max="11265" width="3.625" style="17" customWidth="1"/>
    <col min="11266" max="11266" width="28.875" style="17" customWidth="1"/>
    <col min="11267" max="11272" width="20.625" style="17" customWidth="1"/>
    <col min="11273" max="11274" width="1.625" style="17" customWidth="1"/>
    <col min="11275" max="11276" width="8.625" style="17" customWidth="1"/>
    <col min="11277" max="11277" width="1.625" style="17" customWidth="1"/>
    <col min="11278" max="11279" width="8.75" style="17"/>
    <col min="11280" max="11280" width="1.625" style="17" customWidth="1"/>
    <col min="11281" max="11282" width="8.75" style="17"/>
    <col min="11283" max="11283" width="1.625" style="17" customWidth="1"/>
    <col min="11284" max="11285" width="8.75" style="17"/>
    <col min="11286" max="11286" width="1.625" style="17" customWidth="1"/>
    <col min="11287" max="11288" width="8.75" style="17"/>
    <col min="11289" max="11289" width="1.625" style="17" customWidth="1"/>
    <col min="11290" max="11291" width="8.75" style="17"/>
    <col min="11292" max="11292" width="1.625" style="17" customWidth="1"/>
    <col min="11293" max="11294" width="8.75" style="17"/>
    <col min="11295" max="11295" width="1.625" style="17" customWidth="1"/>
    <col min="11296" max="11520" width="8.75" style="17"/>
    <col min="11521" max="11521" width="3.625" style="17" customWidth="1"/>
    <col min="11522" max="11522" width="28.875" style="17" customWidth="1"/>
    <col min="11523" max="11528" width="20.625" style="17" customWidth="1"/>
    <col min="11529" max="11530" width="1.625" style="17" customWidth="1"/>
    <col min="11531" max="11532" width="8.625" style="17" customWidth="1"/>
    <col min="11533" max="11533" width="1.625" style="17" customWidth="1"/>
    <col min="11534" max="11535" width="8.75" style="17"/>
    <col min="11536" max="11536" width="1.625" style="17" customWidth="1"/>
    <col min="11537" max="11538" width="8.75" style="17"/>
    <col min="11539" max="11539" width="1.625" style="17" customWidth="1"/>
    <col min="11540" max="11541" width="8.75" style="17"/>
    <col min="11542" max="11542" width="1.625" style="17" customWidth="1"/>
    <col min="11543" max="11544" width="8.75" style="17"/>
    <col min="11545" max="11545" width="1.625" style="17" customWidth="1"/>
    <col min="11546" max="11547" width="8.75" style="17"/>
    <col min="11548" max="11548" width="1.625" style="17" customWidth="1"/>
    <col min="11549" max="11550" width="8.75" style="17"/>
    <col min="11551" max="11551" width="1.625" style="17" customWidth="1"/>
    <col min="11552" max="11776" width="8.75" style="17"/>
    <col min="11777" max="11777" width="3.625" style="17" customWidth="1"/>
    <col min="11778" max="11778" width="28.875" style="17" customWidth="1"/>
    <col min="11779" max="11784" width="20.625" style="17" customWidth="1"/>
    <col min="11785" max="11786" width="1.625" style="17" customWidth="1"/>
    <col min="11787" max="11788" width="8.625" style="17" customWidth="1"/>
    <col min="11789" max="11789" width="1.625" style="17" customWidth="1"/>
    <col min="11790" max="11791" width="8.75" style="17"/>
    <col min="11792" max="11792" width="1.625" style="17" customWidth="1"/>
    <col min="11793" max="11794" width="8.75" style="17"/>
    <col min="11795" max="11795" width="1.625" style="17" customWidth="1"/>
    <col min="11796" max="11797" width="8.75" style="17"/>
    <col min="11798" max="11798" width="1.625" style="17" customWidth="1"/>
    <col min="11799" max="11800" width="8.75" style="17"/>
    <col min="11801" max="11801" width="1.625" style="17" customWidth="1"/>
    <col min="11802" max="11803" width="8.75" style="17"/>
    <col min="11804" max="11804" width="1.625" style="17" customWidth="1"/>
    <col min="11805" max="11806" width="8.75" style="17"/>
    <col min="11807" max="11807" width="1.625" style="17" customWidth="1"/>
    <col min="11808" max="12032" width="8.75" style="17"/>
    <col min="12033" max="12033" width="3.625" style="17" customWidth="1"/>
    <col min="12034" max="12034" width="28.875" style="17" customWidth="1"/>
    <col min="12035" max="12040" width="20.625" style="17" customWidth="1"/>
    <col min="12041" max="12042" width="1.625" style="17" customWidth="1"/>
    <col min="12043" max="12044" width="8.625" style="17" customWidth="1"/>
    <col min="12045" max="12045" width="1.625" style="17" customWidth="1"/>
    <col min="12046" max="12047" width="8.75" style="17"/>
    <col min="12048" max="12048" width="1.625" style="17" customWidth="1"/>
    <col min="12049" max="12050" width="8.75" style="17"/>
    <col min="12051" max="12051" width="1.625" style="17" customWidth="1"/>
    <col min="12052" max="12053" width="8.75" style="17"/>
    <col min="12054" max="12054" width="1.625" style="17" customWidth="1"/>
    <col min="12055" max="12056" width="8.75" style="17"/>
    <col min="12057" max="12057" width="1.625" style="17" customWidth="1"/>
    <col min="12058" max="12059" width="8.75" style="17"/>
    <col min="12060" max="12060" width="1.625" style="17" customWidth="1"/>
    <col min="12061" max="12062" width="8.75" style="17"/>
    <col min="12063" max="12063" width="1.625" style="17" customWidth="1"/>
    <col min="12064" max="12288" width="8.75" style="17"/>
    <col min="12289" max="12289" width="3.625" style="17" customWidth="1"/>
    <col min="12290" max="12290" width="28.875" style="17" customWidth="1"/>
    <col min="12291" max="12296" width="20.625" style="17" customWidth="1"/>
    <col min="12297" max="12298" width="1.625" style="17" customWidth="1"/>
    <col min="12299" max="12300" width="8.625" style="17" customWidth="1"/>
    <col min="12301" max="12301" width="1.625" style="17" customWidth="1"/>
    <col min="12302" max="12303" width="8.75" style="17"/>
    <col min="12304" max="12304" width="1.625" style="17" customWidth="1"/>
    <col min="12305" max="12306" width="8.75" style="17"/>
    <col min="12307" max="12307" width="1.625" style="17" customWidth="1"/>
    <col min="12308" max="12309" width="8.75" style="17"/>
    <col min="12310" max="12310" width="1.625" style="17" customWidth="1"/>
    <col min="12311" max="12312" width="8.75" style="17"/>
    <col min="12313" max="12313" width="1.625" style="17" customWidth="1"/>
    <col min="12314" max="12315" width="8.75" style="17"/>
    <col min="12316" max="12316" width="1.625" style="17" customWidth="1"/>
    <col min="12317" max="12318" width="8.75" style="17"/>
    <col min="12319" max="12319" width="1.625" style="17" customWidth="1"/>
    <col min="12320" max="12544" width="8.75" style="17"/>
    <col min="12545" max="12545" width="3.625" style="17" customWidth="1"/>
    <col min="12546" max="12546" width="28.875" style="17" customWidth="1"/>
    <col min="12547" max="12552" width="20.625" style="17" customWidth="1"/>
    <col min="12553" max="12554" width="1.625" style="17" customWidth="1"/>
    <col min="12555" max="12556" width="8.625" style="17" customWidth="1"/>
    <col min="12557" max="12557" width="1.625" style="17" customWidth="1"/>
    <col min="12558" max="12559" width="8.75" style="17"/>
    <col min="12560" max="12560" width="1.625" style="17" customWidth="1"/>
    <col min="12561" max="12562" width="8.75" style="17"/>
    <col min="12563" max="12563" width="1.625" style="17" customWidth="1"/>
    <col min="12564" max="12565" width="8.75" style="17"/>
    <col min="12566" max="12566" width="1.625" style="17" customWidth="1"/>
    <col min="12567" max="12568" width="8.75" style="17"/>
    <col min="12569" max="12569" width="1.625" style="17" customWidth="1"/>
    <col min="12570" max="12571" width="8.75" style="17"/>
    <col min="12572" max="12572" width="1.625" style="17" customWidth="1"/>
    <col min="12573" max="12574" width="8.75" style="17"/>
    <col min="12575" max="12575" width="1.625" style="17" customWidth="1"/>
    <col min="12576" max="12800" width="8.75" style="17"/>
    <col min="12801" max="12801" width="3.625" style="17" customWidth="1"/>
    <col min="12802" max="12802" width="28.875" style="17" customWidth="1"/>
    <col min="12803" max="12808" width="20.625" style="17" customWidth="1"/>
    <col min="12809" max="12810" width="1.625" style="17" customWidth="1"/>
    <col min="12811" max="12812" width="8.625" style="17" customWidth="1"/>
    <col min="12813" max="12813" width="1.625" style="17" customWidth="1"/>
    <col min="12814" max="12815" width="8.75" style="17"/>
    <col min="12816" max="12816" width="1.625" style="17" customWidth="1"/>
    <col min="12817" max="12818" width="8.75" style="17"/>
    <col min="12819" max="12819" width="1.625" style="17" customWidth="1"/>
    <col min="12820" max="12821" width="8.75" style="17"/>
    <col min="12822" max="12822" width="1.625" style="17" customWidth="1"/>
    <col min="12823" max="12824" width="8.75" style="17"/>
    <col min="12825" max="12825" width="1.625" style="17" customWidth="1"/>
    <col min="12826" max="12827" width="8.75" style="17"/>
    <col min="12828" max="12828" width="1.625" style="17" customWidth="1"/>
    <col min="12829" max="12830" width="8.75" style="17"/>
    <col min="12831" max="12831" width="1.625" style="17" customWidth="1"/>
    <col min="12832" max="13056" width="8.75" style="17"/>
    <col min="13057" max="13057" width="3.625" style="17" customWidth="1"/>
    <col min="13058" max="13058" width="28.875" style="17" customWidth="1"/>
    <col min="13059" max="13064" width="20.625" style="17" customWidth="1"/>
    <col min="13065" max="13066" width="1.625" style="17" customWidth="1"/>
    <col min="13067" max="13068" width="8.625" style="17" customWidth="1"/>
    <col min="13069" max="13069" width="1.625" style="17" customWidth="1"/>
    <col min="13070" max="13071" width="8.75" style="17"/>
    <col min="13072" max="13072" width="1.625" style="17" customWidth="1"/>
    <col min="13073" max="13074" width="8.75" style="17"/>
    <col min="13075" max="13075" width="1.625" style="17" customWidth="1"/>
    <col min="13076" max="13077" width="8.75" style="17"/>
    <col min="13078" max="13078" width="1.625" style="17" customWidth="1"/>
    <col min="13079" max="13080" width="8.75" style="17"/>
    <col min="13081" max="13081" width="1.625" style="17" customWidth="1"/>
    <col min="13082" max="13083" width="8.75" style="17"/>
    <col min="13084" max="13084" width="1.625" style="17" customWidth="1"/>
    <col min="13085" max="13086" width="8.75" style="17"/>
    <col min="13087" max="13087" width="1.625" style="17" customWidth="1"/>
    <col min="13088" max="13312" width="8.75" style="17"/>
    <col min="13313" max="13313" width="3.625" style="17" customWidth="1"/>
    <col min="13314" max="13314" width="28.875" style="17" customWidth="1"/>
    <col min="13315" max="13320" width="20.625" style="17" customWidth="1"/>
    <col min="13321" max="13322" width="1.625" style="17" customWidth="1"/>
    <col min="13323" max="13324" width="8.625" style="17" customWidth="1"/>
    <col min="13325" max="13325" width="1.625" style="17" customWidth="1"/>
    <col min="13326" max="13327" width="8.75" style="17"/>
    <col min="13328" max="13328" width="1.625" style="17" customWidth="1"/>
    <col min="13329" max="13330" width="8.75" style="17"/>
    <col min="13331" max="13331" width="1.625" style="17" customWidth="1"/>
    <col min="13332" max="13333" width="8.75" style="17"/>
    <col min="13334" max="13334" width="1.625" style="17" customWidth="1"/>
    <col min="13335" max="13336" width="8.75" style="17"/>
    <col min="13337" max="13337" width="1.625" style="17" customWidth="1"/>
    <col min="13338" max="13339" width="8.75" style="17"/>
    <col min="13340" max="13340" width="1.625" style="17" customWidth="1"/>
    <col min="13341" max="13342" width="8.75" style="17"/>
    <col min="13343" max="13343" width="1.625" style="17" customWidth="1"/>
    <col min="13344" max="13568" width="8.75" style="17"/>
    <col min="13569" max="13569" width="3.625" style="17" customWidth="1"/>
    <col min="13570" max="13570" width="28.875" style="17" customWidth="1"/>
    <col min="13571" max="13576" width="20.625" style="17" customWidth="1"/>
    <col min="13577" max="13578" width="1.625" style="17" customWidth="1"/>
    <col min="13579" max="13580" width="8.625" style="17" customWidth="1"/>
    <col min="13581" max="13581" width="1.625" style="17" customWidth="1"/>
    <col min="13582" max="13583" width="8.75" style="17"/>
    <col min="13584" max="13584" width="1.625" style="17" customWidth="1"/>
    <col min="13585" max="13586" width="8.75" style="17"/>
    <col min="13587" max="13587" width="1.625" style="17" customWidth="1"/>
    <col min="13588" max="13589" width="8.75" style="17"/>
    <col min="13590" max="13590" width="1.625" style="17" customWidth="1"/>
    <col min="13591" max="13592" width="8.75" style="17"/>
    <col min="13593" max="13593" width="1.625" style="17" customWidth="1"/>
    <col min="13594" max="13595" width="8.75" style="17"/>
    <col min="13596" max="13596" width="1.625" style="17" customWidth="1"/>
    <col min="13597" max="13598" width="8.75" style="17"/>
    <col min="13599" max="13599" width="1.625" style="17" customWidth="1"/>
    <col min="13600" max="13824" width="8.75" style="17"/>
    <col min="13825" max="13825" width="3.625" style="17" customWidth="1"/>
    <col min="13826" max="13826" width="28.875" style="17" customWidth="1"/>
    <col min="13827" max="13832" width="20.625" style="17" customWidth="1"/>
    <col min="13833" max="13834" width="1.625" style="17" customWidth="1"/>
    <col min="13835" max="13836" width="8.625" style="17" customWidth="1"/>
    <col min="13837" max="13837" width="1.625" style="17" customWidth="1"/>
    <col min="13838" max="13839" width="8.75" style="17"/>
    <col min="13840" max="13840" width="1.625" style="17" customWidth="1"/>
    <col min="13841" max="13842" width="8.75" style="17"/>
    <col min="13843" max="13843" width="1.625" style="17" customWidth="1"/>
    <col min="13844" max="13845" width="8.75" style="17"/>
    <col min="13846" max="13846" width="1.625" style="17" customWidth="1"/>
    <col min="13847" max="13848" width="8.75" style="17"/>
    <col min="13849" max="13849" width="1.625" style="17" customWidth="1"/>
    <col min="13850" max="13851" width="8.75" style="17"/>
    <col min="13852" max="13852" width="1.625" style="17" customWidth="1"/>
    <col min="13853" max="13854" width="8.75" style="17"/>
    <col min="13855" max="13855" width="1.625" style="17" customWidth="1"/>
    <col min="13856" max="14080" width="8.75" style="17"/>
    <col min="14081" max="14081" width="3.625" style="17" customWidth="1"/>
    <col min="14082" max="14082" width="28.875" style="17" customWidth="1"/>
    <col min="14083" max="14088" width="20.625" style="17" customWidth="1"/>
    <col min="14089" max="14090" width="1.625" style="17" customWidth="1"/>
    <col min="14091" max="14092" width="8.625" style="17" customWidth="1"/>
    <col min="14093" max="14093" width="1.625" style="17" customWidth="1"/>
    <col min="14094" max="14095" width="8.75" style="17"/>
    <col min="14096" max="14096" width="1.625" style="17" customWidth="1"/>
    <col min="14097" max="14098" width="8.75" style="17"/>
    <col min="14099" max="14099" width="1.625" style="17" customWidth="1"/>
    <col min="14100" max="14101" width="8.75" style="17"/>
    <col min="14102" max="14102" width="1.625" style="17" customWidth="1"/>
    <col min="14103" max="14104" width="8.75" style="17"/>
    <col min="14105" max="14105" width="1.625" style="17" customWidth="1"/>
    <col min="14106" max="14107" width="8.75" style="17"/>
    <col min="14108" max="14108" width="1.625" style="17" customWidth="1"/>
    <col min="14109" max="14110" width="8.75" style="17"/>
    <col min="14111" max="14111" width="1.625" style="17" customWidth="1"/>
    <col min="14112" max="14336" width="8.75" style="17"/>
    <col min="14337" max="14337" width="3.625" style="17" customWidth="1"/>
    <col min="14338" max="14338" width="28.875" style="17" customWidth="1"/>
    <col min="14339" max="14344" width="20.625" style="17" customWidth="1"/>
    <col min="14345" max="14346" width="1.625" style="17" customWidth="1"/>
    <col min="14347" max="14348" width="8.625" style="17" customWidth="1"/>
    <col min="14349" max="14349" width="1.625" style="17" customWidth="1"/>
    <col min="14350" max="14351" width="8.75" style="17"/>
    <col min="14352" max="14352" width="1.625" style="17" customWidth="1"/>
    <col min="14353" max="14354" width="8.75" style="17"/>
    <col min="14355" max="14355" width="1.625" style="17" customWidth="1"/>
    <col min="14356" max="14357" width="8.75" style="17"/>
    <col min="14358" max="14358" width="1.625" style="17" customWidth="1"/>
    <col min="14359" max="14360" width="8.75" style="17"/>
    <col min="14361" max="14361" width="1.625" style="17" customWidth="1"/>
    <col min="14362" max="14363" width="8.75" style="17"/>
    <col min="14364" max="14364" width="1.625" style="17" customWidth="1"/>
    <col min="14365" max="14366" width="8.75" style="17"/>
    <col min="14367" max="14367" width="1.625" style="17" customWidth="1"/>
    <col min="14368" max="14592" width="8.75" style="17"/>
    <col min="14593" max="14593" width="3.625" style="17" customWidth="1"/>
    <col min="14594" max="14594" width="28.875" style="17" customWidth="1"/>
    <col min="14595" max="14600" width="20.625" style="17" customWidth="1"/>
    <col min="14601" max="14602" width="1.625" style="17" customWidth="1"/>
    <col min="14603" max="14604" width="8.625" style="17" customWidth="1"/>
    <col min="14605" max="14605" width="1.625" style="17" customWidth="1"/>
    <col min="14606" max="14607" width="8.75" style="17"/>
    <col min="14608" max="14608" width="1.625" style="17" customWidth="1"/>
    <col min="14609" max="14610" width="8.75" style="17"/>
    <col min="14611" max="14611" width="1.625" style="17" customWidth="1"/>
    <col min="14612" max="14613" width="8.75" style="17"/>
    <col min="14614" max="14614" width="1.625" style="17" customWidth="1"/>
    <col min="14615" max="14616" width="8.75" style="17"/>
    <col min="14617" max="14617" width="1.625" style="17" customWidth="1"/>
    <col min="14618" max="14619" width="8.75" style="17"/>
    <col min="14620" max="14620" width="1.625" style="17" customWidth="1"/>
    <col min="14621" max="14622" width="8.75" style="17"/>
    <col min="14623" max="14623" width="1.625" style="17" customWidth="1"/>
    <col min="14624" max="14848" width="8.75" style="17"/>
    <col min="14849" max="14849" width="3.625" style="17" customWidth="1"/>
    <col min="14850" max="14850" width="28.875" style="17" customWidth="1"/>
    <col min="14851" max="14856" width="20.625" style="17" customWidth="1"/>
    <col min="14857" max="14858" width="1.625" style="17" customWidth="1"/>
    <col min="14859" max="14860" width="8.625" style="17" customWidth="1"/>
    <col min="14861" max="14861" width="1.625" style="17" customWidth="1"/>
    <col min="14862" max="14863" width="8.75" style="17"/>
    <col min="14864" max="14864" width="1.625" style="17" customWidth="1"/>
    <col min="14865" max="14866" width="8.75" style="17"/>
    <col min="14867" max="14867" width="1.625" style="17" customWidth="1"/>
    <col min="14868" max="14869" width="8.75" style="17"/>
    <col min="14870" max="14870" width="1.625" style="17" customWidth="1"/>
    <col min="14871" max="14872" width="8.75" style="17"/>
    <col min="14873" max="14873" width="1.625" style="17" customWidth="1"/>
    <col min="14874" max="14875" width="8.75" style="17"/>
    <col min="14876" max="14876" width="1.625" style="17" customWidth="1"/>
    <col min="14877" max="14878" width="8.75" style="17"/>
    <col min="14879" max="14879" width="1.625" style="17" customWidth="1"/>
    <col min="14880" max="15104" width="8.75" style="17"/>
    <col min="15105" max="15105" width="3.625" style="17" customWidth="1"/>
    <col min="15106" max="15106" width="28.875" style="17" customWidth="1"/>
    <col min="15107" max="15112" width="20.625" style="17" customWidth="1"/>
    <col min="15113" max="15114" width="1.625" style="17" customWidth="1"/>
    <col min="15115" max="15116" width="8.625" style="17" customWidth="1"/>
    <col min="15117" max="15117" width="1.625" style="17" customWidth="1"/>
    <col min="15118" max="15119" width="8.75" style="17"/>
    <col min="15120" max="15120" width="1.625" style="17" customWidth="1"/>
    <col min="15121" max="15122" width="8.75" style="17"/>
    <col min="15123" max="15123" width="1.625" style="17" customWidth="1"/>
    <col min="15124" max="15125" width="8.75" style="17"/>
    <col min="15126" max="15126" width="1.625" style="17" customWidth="1"/>
    <col min="15127" max="15128" width="8.75" style="17"/>
    <col min="15129" max="15129" width="1.625" style="17" customWidth="1"/>
    <col min="15130" max="15131" width="8.75" style="17"/>
    <col min="15132" max="15132" width="1.625" style="17" customWidth="1"/>
    <col min="15133" max="15134" width="8.75" style="17"/>
    <col min="15135" max="15135" width="1.625" style="17" customWidth="1"/>
    <col min="15136" max="15360" width="8.75" style="17"/>
    <col min="15361" max="15361" width="3.625" style="17" customWidth="1"/>
    <col min="15362" max="15362" width="28.875" style="17" customWidth="1"/>
    <col min="15363" max="15368" width="20.625" style="17" customWidth="1"/>
    <col min="15369" max="15370" width="1.625" style="17" customWidth="1"/>
    <col min="15371" max="15372" width="8.625" style="17" customWidth="1"/>
    <col min="15373" max="15373" width="1.625" style="17" customWidth="1"/>
    <col min="15374" max="15375" width="8.75" style="17"/>
    <col min="15376" max="15376" width="1.625" style="17" customWidth="1"/>
    <col min="15377" max="15378" width="8.75" style="17"/>
    <col min="15379" max="15379" width="1.625" style="17" customWidth="1"/>
    <col min="15380" max="15381" width="8.75" style="17"/>
    <col min="15382" max="15382" width="1.625" style="17" customWidth="1"/>
    <col min="15383" max="15384" width="8.75" style="17"/>
    <col min="15385" max="15385" width="1.625" style="17" customWidth="1"/>
    <col min="15386" max="15387" width="8.75" style="17"/>
    <col min="15388" max="15388" width="1.625" style="17" customWidth="1"/>
    <col min="15389" max="15390" width="8.75" style="17"/>
    <col min="15391" max="15391" width="1.625" style="17" customWidth="1"/>
    <col min="15392" max="15616" width="8.75" style="17"/>
    <col min="15617" max="15617" width="3.625" style="17" customWidth="1"/>
    <col min="15618" max="15618" width="28.875" style="17" customWidth="1"/>
    <col min="15619" max="15624" width="20.625" style="17" customWidth="1"/>
    <col min="15625" max="15626" width="1.625" style="17" customWidth="1"/>
    <col min="15627" max="15628" width="8.625" style="17" customWidth="1"/>
    <col min="15629" max="15629" width="1.625" style="17" customWidth="1"/>
    <col min="15630" max="15631" width="8.75" style="17"/>
    <col min="15632" max="15632" width="1.625" style="17" customWidth="1"/>
    <col min="15633" max="15634" width="8.75" style="17"/>
    <col min="15635" max="15635" width="1.625" style="17" customWidth="1"/>
    <col min="15636" max="15637" width="8.75" style="17"/>
    <col min="15638" max="15638" width="1.625" style="17" customWidth="1"/>
    <col min="15639" max="15640" width="8.75" style="17"/>
    <col min="15641" max="15641" width="1.625" style="17" customWidth="1"/>
    <col min="15642" max="15643" width="8.75" style="17"/>
    <col min="15644" max="15644" width="1.625" style="17" customWidth="1"/>
    <col min="15645" max="15646" width="8.75" style="17"/>
    <col min="15647" max="15647" width="1.625" style="17" customWidth="1"/>
    <col min="15648" max="15872" width="8.75" style="17"/>
    <col min="15873" max="15873" width="3.625" style="17" customWidth="1"/>
    <col min="15874" max="15874" width="28.875" style="17" customWidth="1"/>
    <col min="15875" max="15880" width="20.625" style="17" customWidth="1"/>
    <col min="15881" max="15882" width="1.625" style="17" customWidth="1"/>
    <col min="15883" max="15884" width="8.625" style="17" customWidth="1"/>
    <col min="15885" max="15885" width="1.625" style="17" customWidth="1"/>
    <col min="15886" max="15887" width="8.75" style="17"/>
    <col min="15888" max="15888" width="1.625" style="17" customWidth="1"/>
    <col min="15889" max="15890" width="8.75" style="17"/>
    <col min="15891" max="15891" width="1.625" style="17" customWidth="1"/>
    <col min="15892" max="15893" width="8.75" style="17"/>
    <col min="15894" max="15894" width="1.625" style="17" customWidth="1"/>
    <col min="15895" max="15896" width="8.75" style="17"/>
    <col min="15897" max="15897" width="1.625" style="17" customWidth="1"/>
    <col min="15898" max="15899" width="8.75" style="17"/>
    <col min="15900" max="15900" width="1.625" style="17" customWidth="1"/>
    <col min="15901" max="15902" width="8.75" style="17"/>
    <col min="15903" max="15903" width="1.625" style="17" customWidth="1"/>
    <col min="15904" max="16128" width="8.75" style="17"/>
    <col min="16129" max="16129" width="3.625" style="17" customWidth="1"/>
    <col min="16130" max="16130" width="28.875" style="17" customWidth="1"/>
    <col min="16131" max="16136" width="20.625" style="17" customWidth="1"/>
    <col min="16137" max="16138" width="1.625" style="17" customWidth="1"/>
    <col min="16139" max="16140" width="8.625" style="17" customWidth="1"/>
    <col min="16141" max="16141" width="1.625" style="17" customWidth="1"/>
    <col min="16142" max="16143" width="8.75" style="17"/>
    <col min="16144" max="16144" width="1.625" style="17" customWidth="1"/>
    <col min="16145" max="16146" width="8.75" style="17"/>
    <col min="16147" max="16147" width="1.625" style="17" customWidth="1"/>
    <col min="16148" max="16149" width="8.75" style="17"/>
    <col min="16150" max="16150" width="1.625" style="17" customWidth="1"/>
    <col min="16151" max="16152" width="8.75" style="17"/>
    <col min="16153" max="16153" width="1.625" style="17" customWidth="1"/>
    <col min="16154" max="16155" width="8.75" style="17"/>
    <col min="16156" max="16156" width="1.625" style="17" customWidth="1"/>
    <col min="16157" max="16158" width="8.75" style="17"/>
    <col min="16159" max="16159" width="1.625" style="17" customWidth="1"/>
    <col min="16160" max="16384" width="8.75" style="17"/>
  </cols>
  <sheetData>
    <row r="1" spans="1:33" ht="27" customHeight="1">
      <c r="A1" s="359" t="s">
        <v>188</v>
      </c>
      <c r="B1" s="359"/>
      <c r="C1" s="359"/>
      <c r="D1" s="359"/>
      <c r="E1" s="359"/>
      <c r="F1" s="359"/>
      <c r="G1" s="359"/>
      <c r="H1" s="359"/>
      <c r="I1" s="13"/>
      <c r="K1" s="18" t="s">
        <v>47</v>
      </c>
      <c r="L1" s="19" t="s">
        <v>48</v>
      </c>
      <c r="N1" s="18" t="s">
        <v>47</v>
      </c>
      <c r="O1" s="19" t="s">
        <v>48</v>
      </c>
      <c r="Q1" s="18" t="s">
        <v>47</v>
      </c>
      <c r="R1" s="19" t="s">
        <v>48</v>
      </c>
      <c r="T1" s="18" t="s">
        <v>47</v>
      </c>
      <c r="U1" s="19" t="s">
        <v>48</v>
      </c>
      <c r="W1" s="18" t="s">
        <v>47</v>
      </c>
      <c r="X1" s="19" t="s">
        <v>48</v>
      </c>
      <c r="Z1" s="18" t="s">
        <v>47</v>
      </c>
      <c r="AA1" s="19" t="s">
        <v>48</v>
      </c>
      <c r="AC1" s="18" t="s">
        <v>47</v>
      </c>
      <c r="AD1" s="19" t="s">
        <v>48</v>
      </c>
      <c r="AF1" s="20"/>
      <c r="AG1" s="21"/>
    </row>
    <row r="2" spans="1:33" ht="40.15" customHeight="1">
      <c r="A2" s="369" t="s">
        <v>171</v>
      </c>
      <c r="B2" s="369"/>
      <c r="C2" s="369"/>
      <c r="D2" s="369"/>
      <c r="E2" s="369"/>
      <c r="F2" s="369"/>
      <c r="G2" s="369"/>
      <c r="H2" s="369"/>
      <c r="I2" s="369"/>
      <c r="K2" s="18" t="s">
        <v>49</v>
      </c>
      <c r="L2" s="18">
        <f>ROUNDDOWN((C27-C28)*10/110,0)</f>
        <v>136363</v>
      </c>
      <c r="N2" s="18" t="s">
        <v>49</v>
      </c>
      <c r="O2" s="18">
        <f>ROUNDDOWN((D27-D28)*10/110,0)</f>
        <v>0</v>
      </c>
      <c r="Q2" s="18" t="s">
        <v>49</v>
      </c>
      <c r="R2" s="18">
        <f>ROUNDDOWN((E27-E28)*10/110,0)</f>
        <v>136363</v>
      </c>
      <c r="T2" s="18" t="s">
        <v>49</v>
      </c>
      <c r="U2" s="18">
        <f>ROUNDDOWN((C37-C38)*10/110,0)</f>
        <v>127</v>
      </c>
      <c r="W2" s="18" t="s">
        <v>49</v>
      </c>
      <c r="X2" s="18">
        <f>ROUNDDOWN((D37-D38)*10/110,0)</f>
        <v>41</v>
      </c>
      <c r="Z2" s="18" t="s">
        <v>49</v>
      </c>
      <c r="AA2" s="18">
        <f>ROUNDDOWN((E37-E38)*10/110,0)</f>
        <v>85</v>
      </c>
      <c r="AC2" s="18" t="s">
        <v>49</v>
      </c>
      <c r="AD2" s="18">
        <f>ROUNDDOWN((E41-E42)*10/110,0)</f>
        <v>136490</v>
      </c>
      <c r="AF2" s="20" t="s">
        <v>169</v>
      </c>
      <c r="AG2" s="20" t="s">
        <v>172</v>
      </c>
    </row>
    <row r="3" spans="1:33" ht="15" customHeight="1">
      <c r="A3" s="22"/>
      <c r="B3" s="22"/>
      <c r="C3" s="22"/>
      <c r="D3" s="22"/>
      <c r="E3" s="22"/>
      <c r="F3" s="22"/>
      <c r="G3" s="22"/>
      <c r="H3" s="22"/>
      <c r="I3" s="22"/>
      <c r="K3" s="18" t="s">
        <v>50</v>
      </c>
      <c r="L3" s="23">
        <v>0</v>
      </c>
      <c r="N3" s="18" t="s">
        <v>50</v>
      </c>
      <c r="O3" s="23">
        <v>0</v>
      </c>
      <c r="Q3" s="18" t="s">
        <v>50</v>
      </c>
      <c r="R3" s="23">
        <v>0</v>
      </c>
      <c r="T3" s="18" t="s">
        <v>50</v>
      </c>
      <c r="U3" s="23">
        <v>0</v>
      </c>
      <c r="W3" s="18" t="s">
        <v>50</v>
      </c>
      <c r="X3" s="23">
        <v>0</v>
      </c>
      <c r="Z3" s="18" t="s">
        <v>50</v>
      </c>
      <c r="AA3" s="23">
        <v>0</v>
      </c>
      <c r="AC3" s="18" t="s">
        <v>50</v>
      </c>
      <c r="AD3" s="23">
        <v>0</v>
      </c>
      <c r="AF3" s="20" t="s">
        <v>175</v>
      </c>
      <c r="AG3" s="20" t="s">
        <v>173</v>
      </c>
    </row>
    <row r="4" spans="1:33" s="25" customFormat="1" ht="21" customHeight="1">
      <c r="B4" s="26" t="s">
        <v>179</v>
      </c>
      <c r="C4" s="223" t="str">
        <f>VLOOKUP('別紙4-2　収支計算書② '!P4,'別紙4-1 収支計算書① '!AF2:AG6,2,0)</f>
        <v>ア　課税事業者</v>
      </c>
      <c r="D4" s="223"/>
      <c r="E4" s="224"/>
      <c r="F4" s="224"/>
      <c r="I4" s="28"/>
      <c r="K4" s="18" t="s">
        <v>52</v>
      </c>
      <c r="L4" s="23">
        <v>0</v>
      </c>
      <c r="N4" s="18" t="s">
        <v>52</v>
      </c>
      <c r="O4" s="23">
        <v>0</v>
      </c>
      <c r="Q4" s="18" t="s">
        <v>52</v>
      </c>
      <c r="R4" s="23">
        <v>0</v>
      </c>
      <c r="T4" s="18" t="s">
        <v>52</v>
      </c>
      <c r="U4" s="23">
        <v>0</v>
      </c>
      <c r="W4" s="18" t="s">
        <v>52</v>
      </c>
      <c r="X4" s="23">
        <v>0</v>
      </c>
      <c r="Z4" s="18" t="s">
        <v>52</v>
      </c>
      <c r="AA4" s="23">
        <v>0</v>
      </c>
      <c r="AC4" s="18" t="s">
        <v>52</v>
      </c>
      <c r="AD4" s="23">
        <v>0</v>
      </c>
      <c r="AF4" s="20" t="s">
        <v>176</v>
      </c>
      <c r="AG4" s="20" t="s">
        <v>174</v>
      </c>
    </row>
    <row r="5" spans="1:33" s="25" customFormat="1" ht="18.75" customHeight="1">
      <c r="B5" s="26"/>
      <c r="C5" s="26"/>
      <c r="D5" s="26"/>
      <c r="E5" s="26"/>
      <c r="G5" s="26"/>
      <c r="K5" s="18" t="s">
        <v>53</v>
      </c>
      <c r="L5" s="23">
        <v>0</v>
      </c>
      <c r="N5" s="18" t="s">
        <v>53</v>
      </c>
      <c r="O5" s="23">
        <v>0</v>
      </c>
      <c r="Q5" s="18" t="s">
        <v>53</v>
      </c>
      <c r="R5" s="23">
        <v>0</v>
      </c>
      <c r="T5" s="18" t="s">
        <v>53</v>
      </c>
      <c r="U5" s="23">
        <v>0</v>
      </c>
      <c r="W5" s="18" t="s">
        <v>53</v>
      </c>
      <c r="X5" s="23">
        <v>0</v>
      </c>
      <c r="Z5" s="18" t="s">
        <v>53</v>
      </c>
      <c r="AA5" s="23">
        <v>0</v>
      </c>
      <c r="AC5" s="18" t="s">
        <v>53</v>
      </c>
      <c r="AD5" s="23">
        <v>0</v>
      </c>
      <c r="AF5" s="20" t="s">
        <v>177</v>
      </c>
      <c r="AG5" s="20" t="s">
        <v>180</v>
      </c>
    </row>
    <row r="6" spans="1:33" s="25" customFormat="1" ht="18.75" customHeight="1">
      <c r="B6" s="29"/>
      <c r="C6" s="26"/>
      <c r="D6" s="26"/>
      <c r="K6" s="18" t="s">
        <v>54</v>
      </c>
      <c r="L6" s="23">
        <v>0</v>
      </c>
      <c r="N6" s="18" t="s">
        <v>54</v>
      </c>
      <c r="O6" s="23">
        <v>0</v>
      </c>
      <c r="Q6" s="18" t="s">
        <v>54</v>
      </c>
      <c r="R6" s="23">
        <v>0</v>
      </c>
      <c r="T6" s="18" t="s">
        <v>54</v>
      </c>
      <c r="U6" s="23">
        <v>0</v>
      </c>
      <c r="W6" s="18" t="s">
        <v>54</v>
      </c>
      <c r="X6" s="23">
        <v>0</v>
      </c>
      <c r="Z6" s="18" t="s">
        <v>54</v>
      </c>
      <c r="AA6" s="23">
        <v>0</v>
      </c>
      <c r="AC6" s="18" t="s">
        <v>54</v>
      </c>
      <c r="AD6" s="23">
        <v>0</v>
      </c>
      <c r="AF6" s="20" t="s">
        <v>178</v>
      </c>
      <c r="AG6" s="20" t="s">
        <v>181</v>
      </c>
    </row>
    <row r="7" spans="1:33" s="25" customFormat="1" ht="18.75" customHeight="1">
      <c r="B7" s="29"/>
      <c r="C7" s="26"/>
      <c r="D7" s="26"/>
    </row>
    <row r="8" spans="1:33" s="25" customFormat="1" ht="15" customHeight="1">
      <c r="K8" s="20"/>
      <c r="L8" s="21"/>
    </row>
    <row r="9" spans="1:33" s="32" customFormat="1" ht="30" customHeight="1" thickBot="1">
      <c r="A9" s="30" t="s">
        <v>55</v>
      </c>
      <c r="B9" s="31"/>
      <c r="C9" s="31"/>
      <c r="H9" s="33" t="s">
        <v>56</v>
      </c>
      <c r="I9" s="33"/>
      <c r="L9" s="20"/>
    </row>
    <row r="10" spans="1:33" s="35" customFormat="1" ht="30" customHeight="1">
      <c r="A10" s="370" t="s">
        <v>57</v>
      </c>
      <c r="B10" s="371"/>
      <c r="C10" s="374" t="s">
        <v>192</v>
      </c>
      <c r="D10" s="376" t="s">
        <v>231</v>
      </c>
      <c r="E10" s="376"/>
      <c r="F10" s="377" t="s">
        <v>202</v>
      </c>
      <c r="G10" s="379" t="s">
        <v>58</v>
      </c>
      <c r="H10" s="381" t="s">
        <v>287</v>
      </c>
      <c r="I10" s="34"/>
      <c r="L10" s="24"/>
    </row>
    <row r="11" spans="1:33" s="35" customFormat="1" ht="42.6" customHeight="1">
      <c r="A11" s="372"/>
      <c r="B11" s="373"/>
      <c r="C11" s="375"/>
      <c r="D11" s="79" t="s">
        <v>193</v>
      </c>
      <c r="E11" s="36" t="s">
        <v>194</v>
      </c>
      <c r="F11" s="378"/>
      <c r="G11" s="380"/>
      <c r="H11" s="382"/>
      <c r="I11" s="34"/>
      <c r="L11" s="24"/>
    </row>
    <row r="12" spans="1:33" s="35" customFormat="1" ht="84.75" customHeight="1" thickBot="1">
      <c r="A12" s="409" t="s">
        <v>59</v>
      </c>
      <c r="B12" s="410"/>
      <c r="C12" s="225">
        <f>E41</f>
        <v>2125400</v>
      </c>
      <c r="D12" s="226">
        <f>C29+C39</f>
        <v>136490</v>
      </c>
      <c r="E12" s="227">
        <f>D17+D31</f>
        <v>455</v>
      </c>
      <c r="F12" s="228">
        <f>C12-D12-E12</f>
        <v>1988455</v>
      </c>
      <c r="G12" s="229">
        <f>'別紙4-2　収支計算書② '!N53</f>
        <v>1988000</v>
      </c>
      <c r="H12" s="37" t="s">
        <v>286</v>
      </c>
      <c r="I12" s="38"/>
      <c r="L12" s="24"/>
    </row>
    <row r="13" spans="1:33" s="35" customFormat="1" ht="9" customHeight="1">
      <c r="B13" s="39"/>
      <c r="C13" s="39"/>
      <c r="D13" s="40"/>
      <c r="E13" s="40"/>
      <c r="F13" s="41"/>
      <c r="G13" s="38"/>
    </row>
    <row r="14" spans="1:33" ht="30" customHeight="1" thickBot="1">
      <c r="A14" s="42" t="s">
        <v>60</v>
      </c>
      <c r="B14" s="26"/>
      <c r="C14" s="25"/>
      <c r="D14" s="25"/>
      <c r="E14" s="25"/>
      <c r="F14" s="25"/>
      <c r="G14" s="25"/>
      <c r="H14" s="43"/>
      <c r="I14" s="43"/>
    </row>
    <row r="15" spans="1:33" ht="35.1" customHeight="1">
      <c r="A15" s="403" t="s">
        <v>61</v>
      </c>
      <c r="B15" s="404"/>
      <c r="C15" s="365" t="s">
        <v>190</v>
      </c>
      <c r="D15" s="367" t="s">
        <v>285</v>
      </c>
      <c r="E15" s="398" t="s">
        <v>189</v>
      </c>
      <c r="F15" s="400"/>
      <c r="G15" s="390"/>
      <c r="H15" s="44"/>
    </row>
    <row r="16" spans="1:33" ht="35.1" customHeight="1" thickBot="1">
      <c r="A16" s="405"/>
      <c r="B16" s="406"/>
      <c r="C16" s="366"/>
      <c r="D16" s="368"/>
      <c r="E16" s="399"/>
      <c r="F16" s="400"/>
      <c r="G16" s="390"/>
      <c r="H16" s="44"/>
    </row>
    <row r="17" spans="1:9" ht="30" customHeight="1">
      <c r="A17" s="391" t="s">
        <v>62</v>
      </c>
      <c r="B17" s="392"/>
      <c r="C17" s="230">
        <f>C27-C29</f>
        <v>1987637</v>
      </c>
      <c r="D17" s="231">
        <f>D27-D29</f>
        <v>0</v>
      </c>
      <c r="E17" s="232">
        <f>E27-E29</f>
        <v>1987637</v>
      </c>
      <c r="F17" s="45"/>
      <c r="G17" s="393"/>
      <c r="H17" s="46"/>
      <c r="I17" s="47"/>
    </row>
    <row r="18" spans="1:9" ht="30" customHeight="1">
      <c r="A18" s="48"/>
      <c r="B18" s="68" t="s">
        <v>63</v>
      </c>
      <c r="C18" s="233">
        <f>'別紙4-2　収支計算書② '!L12</f>
        <v>624000</v>
      </c>
      <c r="D18" s="234">
        <f>'別紙4-2　収支計算書② '!M12</f>
        <v>0</v>
      </c>
      <c r="E18" s="235">
        <f t="shared" ref="E18:E26" si="0">C18-D18</f>
        <v>624000</v>
      </c>
      <c r="F18" s="50"/>
      <c r="G18" s="393"/>
      <c r="H18" s="51"/>
      <c r="I18" s="52"/>
    </row>
    <row r="19" spans="1:9" ht="30" customHeight="1">
      <c r="A19" s="48"/>
      <c r="B19" s="49" t="s">
        <v>64</v>
      </c>
      <c r="C19" s="233">
        <f>'別紙4-2　収支計算書② '!L14</f>
        <v>0</v>
      </c>
      <c r="D19" s="234">
        <f>'別紙4-2　収支計算書② '!M14</f>
        <v>0</v>
      </c>
      <c r="E19" s="235">
        <f t="shared" si="0"/>
        <v>0</v>
      </c>
      <c r="F19" s="50"/>
      <c r="G19" s="51"/>
      <c r="H19" s="51"/>
      <c r="I19" s="52"/>
    </row>
    <row r="20" spans="1:9" ht="30" customHeight="1">
      <c r="A20" s="48"/>
      <c r="B20" s="49" t="s">
        <v>65</v>
      </c>
      <c r="C20" s="233">
        <f>'別紙4-2　収支計算書② '!L17</f>
        <v>0</v>
      </c>
      <c r="D20" s="234">
        <f>'別紙4-2　収支計算書② '!M17</f>
        <v>0</v>
      </c>
      <c r="E20" s="235">
        <f t="shared" si="0"/>
        <v>0</v>
      </c>
      <c r="F20" s="50"/>
      <c r="G20" s="51"/>
      <c r="H20" s="51"/>
      <c r="I20" s="52"/>
    </row>
    <row r="21" spans="1:9" ht="30" customHeight="1">
      <c r="A21" s="48"/>
      <c r="B21" s="49" t="s">
        <v>66</v>
      </c>
      <c r="C21" s="233">
        <f>'別紙4-2　収支計算書② '!L21</f>
        <v>200000</v>
      </c>
      <c r="D21" s="234">
        <f>'別紙4-2　収支計算書② '!M21</f>
        <v>0</v>
      </c>
      <c r="E21" s="235">
        <f t="shared" si="0"/>
        <v>200000</v>
      </c>
      <c r="F21" s="50"/>
      <c r="G21" s="51"/>
      <c r="H21" s="51"/>
      <c r="I21" s="52"/>
    </row>
    <row r="22" spans="1:9" ht="30" customHeight="1">
      <c r="A22" s="48"/>
      <c r="B22" s="49" t="s">
        <v>67</v>
      </c>
      <c r="C22" s="233">
        <f>'別紙4-2　収支計算書② '!L24</f>
        <v>100000</v>
      </c>
      <c r="D22" s="234">
        <f>'別紙4-2　収支計算書② '!M24</f>
        <v>0</v>
      </c>
      <c r="E22" s="235">
        <f t="shared" si="0"/>
        <v>100000</v>
      </c>
      <c r="F22" s="50"/>
      <c r="G22" s="51"/>
      <c r="H22" s="51"/>
      <c r="I22" s="52"/>
    </row>
    <row r="23" spans="1:9" ht="30" customHeight="1">
      <c r="A23" s="48"/>
      <c r="B23" s="49" t="s">
        <v>68</v>
      </c>
      <c r="C23" s="233">
        <f>'別紙4-2　収支計算書② '!L26</f>
        <v>200000</v>
      </c>
      <c r="D23" s="234">
        <f>'別紙4-2　収支計算書② '!M26</f>
        <v>0</v>
      </c>
      <c r="E23" s="235">
        <f t="shared" si="0"/>
        <v>200000</v>
      </c>
      <c r="F23" s="50"/>
      <c r="G23" s="51"/>
      <c r="H23" s="51"/>
      <c r="I23" s="52"/>
    </row>
    <row r="24" spans="1:9" ht="30" customHeight="1">
      <c r="A24" s="48"/>
      <c r="B24" s="49" t="s">
        <v>69</v>
      </c>
      <c r="C24" s="233">
        <f>'別紙4-2　収支計算書② '!L29</f>
        <v>950000</v>
      </c>
      <c r="D24" s="234">
        <f>'別紙4-2　収支計算書② '!M29</f>
        <v>0</v>
      </c>
      <c r="E24" s="235">
        <f t="shared" si="0"/>
        <v>950000</v>
      </c>
      <c r="F24" s="50"/>
      <c r="G24" s="51"/>
      <c r="H24" s="51"/>
      <c r="I24" s="52"/>
    </row>
    <row r="25" spans="1:9" ht="30" customHeight="1">
      <c r="A25" s="48"/>
      <c r="B25" s="53" t="s">
        <v>70</v>
      </c>
      <c r="C25" s="233">
        <f>'別紙4-2　収支計算書② '!L31</f>
        <v>0</v>
      </c>
      <c r="D25" s="234">
        <f>'別紙4-2　収支計算書② '!M31</f>
        <v>0</v>
      </c>
      <c r="E25" s="235">
        <f t="shared" si="0"/>
        <v>0</v>
      </c>
      <c r="F25" s="50"/>
      <c r="G25" s="51"/>
      <c r="H25" s="51"/>
      <c r="I25" s="52"/>
    </row>
    <row r="26" spans="1:9" ht="30" customHeight="1">
      <c r="A26" s="48"/>
      <c r="B26" s="54" t="s">
        <v>71</v>
      </c>
      <c r="C26" s="236">
        <f>'別紙4-2　収支計算書② '!L35</f>
        <v>50000</v>
      </c>
      <c r="D26" s="237">
        <f>'別紙4-2　収支計算書② '!M35</f>
        <v>0</v>
      </c>
      <c r="E26" s="235">
        <f t="shared" si="0"/>
        <v>50000</v>
      </c>
      <c r="F26" s="50"/>
      <c r="G26" s="51"/>
      <c r="H26" s="51"/>
      <c r="I26" s="52"/>
    </row>
    <row r="27" spans="1:9" ht="30" customHeight="1">
      <c r="A27" s="48"/>
      <c r="B27" s="55" t="s">
        <v>183</v>
      </c>
      <c r="C27" s="238">
        <f>SUM(C18:C26)</f>
        <v>2124000</v>
      </c>
      <c r="D27" s="238">
        <f>SUM(D18:D26)</f>
        <v>0</v>
      </c>
      <c r="E27" s="239">
        <f>SUM(E18:E26)</f>
        <v>2124000</v>
      </c>
      <c r="F27" s="50"/>
      <c r="G27" s="51"/>
      <c r="H27" s="56"/>
      <c r="I27" s="52"/>
    </row>
    <row r="28" spans="1:9" ht="30" customHeight="1">
      <c r="A28" s="57"/>
      <c r="B28" s="58" t="s">
        <v>184</v>
      </c>
      <c r="C28" s="240">
        <f>'別紙4-2　収支計算書② '!N37</f>
        <v>624000</v>
      </c>
      <c r="D28" s="240"/>
      <c r="E28" s="235">
        <f>SUM(C28)</f>
        <v>624000</v>
      </c>
      <c r="F28" s="59"/>
      <c r="G28" s="56"/>
      <c r="H28" s="60"/>
      <c r="I28" s="47"/>
    </row>
    <row r="29" spans="1:9" ht="30" customHeight="1" thickBot="1">
      <c r="A29" s="61"/>
      <c r="B29" s="62" t="s">
        <v>195</v>
      </c>
      <c r="C29" s="238">
        <f>VLOOKUP('別紙4-2　収支計算書② '!P4,K2:L6,2,FALSE)</f>
        <v>136363</v>
      </c>
      <c r="D29" s="238"/>
      <c r="E29" s="241">
        <f>C29</f>
        <v>136363</v>
      </c>
      <c r="F29" s="59"/>
      <c r="G29" s="60"/>
      <c r="H29" s="56"/>
      <c r="I29" s="63"/>
    </row>
    <row r="30" spans="1:9" ht="20.100000000000001" customHeight="1" thickBot="1">
      <c r="A30" s="64"/>
      <c r="B30" s="64"/>
      <c r="C30" s="65"/>
      <c r="D30" s="65"/>
      <c r="E30" s="252"/>
      <c r="F30" s="60"/>
      <c r="G30" s="56"/>
      <c r="H30" s="66"/>
      <c r="I30" s="47"/>
    </row>
    <row r="31" spans="1:9" ht="30" customHeight="1">
      <c r="A31" s="394" t="s">
        <v>72</v>
      </c>
      <c r="B31" s="395"/>
      <c r="C31" s="242">
        <f>C37-C39</f>
        <v>1273</v>
      </c>
      <c r="D31" s="242">
        <f>D37-D39</f>
        <v>455</v>
      </c>
      <c r="E31" s="232">
        <f>E37-E39</f>
        <v>818</v>
      </c>
      <c r="F31" s="66"/>
      <c r="G31" s="66"/>
      <c r="H31" s="46"/>
      <c r="I31" s="47"/>
    </row>
    <row r="32" spans="1:9" ht="30" customHeight="1">
      <c r="A32" s="67"/>
      <c r="B32" s="68" t="s">
        <v>63</v>
      </c>
      <c r="C32" s="243">
        <f>'別紙4-2　収支計算書② '!L40</f>
        <v>0</v>
      </c>
      <c r="D32" s="243">
        <f>'別紙4-2　収支計算書② '!M40</f>
        <v>0</v>
      </c>
      <c r="E32" s="235">
        <f>C32-D32</f>
        <v>0</v>
      </c>
      <c r="F32" s="46"/>
      <c r="G32" s="46"/>
      <c r="H32" s="51"/>
      <c r="I32" s="52"/>
    </row>
    <row r="33" spans="1:9" ht="30" customHeight="1">
      <c r="A33" s="67"/>
      <c r="B33" s="69" t="s">
        <v>64</v>
      </c>
      <c r="C33" s="244">
        <f>'別紙4-2　収支計算書② '!L42</f>
        <v>0</v>
      </c>
      <c r="D33" s="244">
        <f>'別紙4-2　収支計算書② '!M42</f>
        <v>0</v>
      </c>
      <c r="E33" s="235">
        <f>C33-D33</f>
        <v>0</v>
      </c>
      <c r="F33" s="51"/>
      <c r="G33" s="51"/>
      <c r="H33" s="51"/>
      <c r="I33" s="52"/>
    </row>
    <row r="34" spans="1:9" ht="30" customHeight="1">
      <c r="A34" s="67"/>
      <c r="B34" s="69" t="s">
        <v>66</v>
      </c>
      <c r="C34" s="244">
        <f>'別紙4-2　収支計算書② '!L44</f>
        <v>0</v>
      </c>
      <c r="D34" s="244">
        <f>'別紙4-2　収支計算書② '!M44</f>
        <v>0</v>
      </c>
      <c r="E34" s="235">
        <f>C34-D34</f>
        <v>0</v>
      </c>
      <c r="F34" s="51"/>
      <c r="G34" s="51"/>
      <c r="H34" s="51"/>
      <c r="I34" s="52"/>
    </row>
    <row r="35" spans="1:9" ht="30" customHeight="1">
      <c r="A35" s="67"/>
      <c r="B35" s="69" t="s">
        <v>68</v>
      </c>
      <c r="C35" s="244">
        <f>'別紙4-2　収支計算書② '!L45</f>
        <v>1400</v>
      </c>
      <c r="D35" s="244">
        <f>'別紙4-2　収支計算書② '!M45</f>
        <v>455</v>
      </c>
      <c r="E35" s="235">
        <f>C35-D35</f>
        <v>945</v>
      </c>
      <c r="F35" s="51"/>
      <c r="G35" s="51"/>
      <c r="H35" s="51"/>
      <c r="I35" s="52"/>
    </row>
    <row r="36" spans="1:9" ht="30" customHeight="1">
      <c r="A36" s="67"/>
      <c r="B36" s="70" t="s">
        <v>71</v>
      </c>
      <c r="C36" s="245">
        <f>'別紙4-2　収支計算書② '!L48</f>
        <v>0</v>
      </c>
      <c r="D36" s="245">
        <f>'別紙4-2　収支計算書② '!M48</f>
        <v>0</v>
      </c>
      <c r="E36" s="235">
        <f>C36-D36</f>
        <v>0</v>
      </c>
      <c r="F36" s="51"/>
      <c r="G36" s="51"/>
      <c r="H36" s="51"/>
      <c r="I36" s="52"/>
    </row>
    <row r="37" spans="1:9" ht="30" customHeight="1">
      <c r="A37" s="67"/>
      <c r="B37" s="55" t="s">
        <v>185</v>
      </c>
      <c r="C37" s="246">
        <f>SUM(C32:C36)</f>
        <v>1400</v>
      </c>
      <c r="D37" s="246">
        <f>SUM(D32:D36)</f>
        <v>455</v>
      </c>
      <c r="E37" s="247">
        <f>SUM(E32:E36)</f>
        <v>945</v>
      </c>
      <c r="F37" s="51"/>
      <c r="G37" s="51"/>
      <c r="H37" s="47"/>
      <c r="I37" s="71"/>
    </row>
    <row r="38" spans="1:9" ht="30" customHeight="1">
      <c r="A38" s="72"/>
      <c r="B38" s="58" t="s">
        <v>186</v>
      </c>
      <c r="C38" s="246">
        <f>'別紙4-2　収支計算書② '!N50</f>
        <v>0</v>
      </c>
      <c r="D38" s="246"/>
      <c r="E38" s="247">
        <f>D38</f>
        <v>0</v>
      </c>
      <c r="F38" s="52"/>
      <c r="G38" s="47"/>
      <c r="H38" s="47"/>
      <c r="I38" s="63"/>
    </row>
    <row r="39" spans="1:9" ht="30" customHeight="1" thickBot="1">
      <c r="A39" s="73"/>
      <c r="B39" s="62" t="s">
        <v>196</v>
      </c>
      <c r="C39" s="246">
        <f>VLOOKUP('別紙4-2　収支計算書② '!P4,T2:U6,2,FALSE)</f>
        <v>127</v>
      </c>
      <c r="D39" s="246"/>
      <c r="E39" s="248">
        <f>C39</f>
        <v>127</v>
      </c>
      <c r="F39" s="52"/>
      <c r="G39" s="47"/>
      <c r="H39" s="47"/>
      <c r="I39" s="63"/>
    </row>
    <row r="40" spans="1:9" ht="20.100000000000001" customHeight="1" thickBot="1">
      <c r="A40" s="74"/>
      <c r="B40" s="74"/>
      <c r="C40" s="74"/>
      <c r="D40" s="74"/>
      <c r="E40" s="74"/>
      <c r="F40" s="52"/>
      <c r="G40" s="47"/>
      <c r="H40" s="63"/>
      <c r="I40" s="63"/>
    </row>
    <row r="41" spans="1:9" ht="34.5" customHeight="1">
      <c r="A41" s="396" t="s">
        <v>197</v>
      </c>
      <c r="B41" s="397"/>
      <c r="C41" s="397"/>
      <c r="D41" s="397"/>
      <c r="E41" s="249">
        <f>C27+C37</f>
        <v>2125400</v>
      </c>
      <c r="F41" s="63"/>
      <c r="G41" s="63"/>
      <c r="H41" s="63"/>
      <c r="I41" s="63"/>
    </row>
    <row r="42" spans="1:9" ht="33.75" customHeight="1">
      <c r="A42" s="401" t="s">
        <v>198</v>
      </c>
      <c r="B42" s="402"/>
      <c r="C42" s="402"/>
      <c r="D42" s="402"/>
      <c r="E42" s="250">
        <f>C28+C38</f>
        <v>624000</v>
      </c>
      <c r="F42" s="75"/>
      <c r="H42" s="76"/>
      <c r="I42" s="76"/>
    </row>
    <row r="43" spans="1:9" ht="27" customHeight="1">
      <c r="A43" s="383" t="s">
        <v>231</v>
      </c>
      <c r="B43" s="384"/>
      <c r="C43" s="387" t="s">
        <v>201</v>
      </c>
      <c r="D43" s="388"/>
      <c r="E43" s="250">
        <f>C29+C39</f>
        <v>136490</v>
      </c>
      <c r="F43" s="75"/>
      <c r="H43" s="76"/>
      <c r="I43" s="76"/>
    </row>
    <row r="44" spans="1:9" ht="30" customHeight="1">
      <c r="A44" s="385"/>
      <c r="B44" s="386"/>
      <c r="C44" s="387" t="s">
        <v>200</v>
      </c>
      <c r="D44" s="388"/>
      <c r="E44" s="250">
        <f>D27+D37</f>
        <v>455</v>
      </c>
      <c r="F44" s="75"/>
      <c r="H44" s="76"/>
      <c r="I44" s="76"/>
    </row>
    <row r="45" spans="1:9" ht="36.75" customHeight="1" thickBot="1">
      <c r="A45" s="407" t="s">
        <v>199</v>
      </c>
      <c r="B45" s="408"/>
      <c r="C45" s="408"/>
      <c r="D45" s="408"/>
      <c r="E45" s="251">
        <f>E41-E43-E44</f>
        <v>1988455</v>
      </c>
      <c r="F45" s="77"/>
      <c r="H45" s="76"/>
      <c r="I45" s="76"/>
    </row>
    <row r="46" spans="1:9">
      <c r="A46" s="76"/>
      <c r="B46" s="76"/>
      <c r="C46" s="76"/>
      <c r="D46" s="76"/>
      <c r="E46" s="76"/>
      <c r="F46" s="77"/>
      <c r="H46" s="76"/>
      <c r="I46" s="76"/>
    </row>
    <row r="47" spans="1:9" ht="69.95" customHeight="1">
      <c r="A47" s="389" t="s">
        <v>73</v>
      </c>
      <c r="B47" s="389"/>
      <c r="C47" s="389"/>
      <c r="D47" s="389"/>
      <c r="E47" s="389"/>
      <c r="F47" s="389"/>
      <c r="H47" s="78"/>
      <c r="I47" s="78"/>
    </row>
    <row r="48" spans="1:9">
      <c r="F48" s="76"/>
      <c r="G48" s="76"/>
    </row>
    <row r="49" spans="6:7">
      <c r="F49" s="78"/>
      <c r="G49" s="78"/>
    </row>
  </sheetData>
  <mergeCells count="25">
    <mergeCell ref="A1:H1"/>
    <mergeCell ref="A43:B44"/>
    <mergeCell ref="C43:D43"/>
    <mergeCell ref="C44:D44"/>
    <mergeCell ref="A47:F47"/>
    <mergeCell ref="G15:G16"/>
    <mergeCell ref="A17:B17"/>
    <mergeCell ref="G17:G18"/>
    <mergeCell ref="A31:B31"/>
    <mergeCell ref="A41:D41"/>
    <mergeCell ref="E15:E16"/>
    <mergeCell ref="F15:F16"/>
    <mergeCell ref="A42:D42"/>
    <mergeCell ref="A15:B16"/>
    <mergeCell ref="A45:D45"/>
    <mergeCell ref="A12:B12"/>
    <mergeCell ref="C15:C16"/>
    <mergeCell ref="D15:D16"/>
    <mergeCell ref="A2:I2"/>
    <mergeCell ref="A10:B11"/>
    <mergeCell ref="C10:C11"/>
    <mergeCell ref="D10:E10"/>
    <mergeCell ref="F10:F11"/>
    <mergeCell ref="G10:G11"/>
    <mergeCell ref="H10:H11"/>
  </mergeCells>
  <phoneticPr fontId="11"/>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6902-A2DD-4793-B9C5-7F283524B3DE}">
  <sheetPr>
    <pageSetUpPr fitToPage="1"/>
  </sheetPr>
  <dimension ref="A1:P54"/>
  <sheetViews>
    <sheetView tabSelected="1" view="pageBreakPreview" zoomScale="85" zoomScaleNormal="120" zoomScaleSheetLayoutView="85" zoomScalePageLayoutView="70" workbookViewId="0">
      <selection activeCell="C32" sqref="C32"/>
    </sheetView>
  </sheetViews>
  <sheetFormatPr defaultColWidth="6.125" defaultRowHeight="21.75" customHeight="1"/>
  <cols>
    <col min="1" max="1" width="6.125" style="17"/>
    <col min="2" max="2" width="7.875" style="25" customWidth="1"/>
    <col min="3" max="3" width="12.625" style="76" customWidth="1"/>
    <col min="4" max="4" width="15.75" style="17" customWidth="1"/>
    <col min="5" max="10" width="5.625" style="17" customWidth="1"/>
    <col min="11" max="11" width="8.875" style="17" customWidth="1"/>
    <col min="12" max="14" width="13.125" style="81" customWidth="1"/>
    <col min="15" max="15" width="7.125" style="81" customWidth="1"/>
    <col min="16" max="16" width="14.125" style="87" customWidth="1"/>
    <col min="17" max="255" width="6.125" style="17"/>
    <col min="256" max="256" width="1.5" style="17" customWidth="1"/>
    <col min="257" max="257" width="7.875" style="17" customWidth="1"/>
    <col min="258" max="258" width="12.625" style="17" customWidth="1"/>
    <col min="259" max="259" width="15.625" style="17" customWidth="1"/>
    <col min="260" max="260" width="15.75" style="17" customWidth="1"/>
    <col min="261" max="266" width="5.625" style="17" customWidth="1"/>
    <col min="267" max="267" width="8.875" style="17" customWidth="1"/>
    <col min="268" max="270" width="12.625" style="17" customWidth="1"/>
    <col min="271" max="271" width="7.125" style="17" customWidth="1"/>
    <col min="272" max="272" width="14.125" style="17" customWidth="1"/>
    <col min="273" max="511" width="6.125" style="17"/>
    <col min="512" max="512" width="1.5" style="17" customWidth="1"/>
    <col min="513" max="513" width="7.875" style="17" customWidth="1"/>
    <col min="514" max="514" width="12.625" style="17" customWidth="1"/>
    <col min="515" max="515" width="15.625" style="17" customWidth="1"/>
    <col min="516" max="516" width="15.75" style="17" customWidth="1"/>
    <col min="517" max="522" width="5.625" style="17" customWidth="1"/>
    <col min="523" max="523" width="8.875" style="17" customWidth="1"/>
    <col min="524" max="526" width="12.625" style="17" customWidth="1"/>
    <col min="527" max="527" width="7.125" style="17" customWidth="1"/>
    <col min="528" max="528" width="14.125" style="17" customWidth="1"/>
    <col min="529" max="767" width="6.125" style="17"/>
    <col min="768" max="768" width="1.5" style="17" customWidth="1"/>
    <col min="769" max="769" width="7.875" style="17" customWidth="1"/>
    <col min="770" max="770" width="12.625" style="17" customWidth="1"/>
    <col min="771" max="771" width="15.625" style="17" customWidth="1"/>
    <col min="772" max="772" width="15.75" style="17" customWidth="1"/>
    <col min="773" max="778" width="5.625" style="17" customWidth="1"/>
    <col min="779" max="779" width="8.875" style="17" customWidth="1"/>
    <col min="780" max="782" width="12.625" style="17" customWidth="1"/>
    <col min="783" max="783" width="7.125" style="17" customWidth="1"/>
    <col min="784" max="784" width="14.125" style="17" customWidth="1"/>
    <col min="785" max="1023" width="6.125" style="17"/>
    <col min="1024" max="1024" width="1.5" style="17" customWidth="1"/>
    <col min="1025" max="1025" width="7.875" style="17" customWidth="1"/>
    <col min="1026" max="1026" width="12.625" style="17" customWidth="1"/>
    <col min="1027" max="1027" width="15.625" style="17" customWidth="1"/>
    <col min="1028" max="1028" width="15.75" style="17" customWidth="1"/>
    <col min="1029" max="1034" width="5.625" style="17" customWidth="1"/>
    <col min="1035" max="1035" width="8.875" style="17" customWidth="1"/>
    <col min="1036" max="1038" width="12.625" style="17" customWidth="1"/>
    <col min="1039" max="1039" width="7.125" style="17" customWidth="1"/>
    <col min="1040" max="1040" width="14.125" style="17" customWidth="1"/>
    <col min="1041" max="1279" width="6.125" style="17"/>
    <col min="1280" max="1280" width="1.5" style="17" customWidth="1"/>
    <col min="1281" max="1281" width="7.875" style="17" customWidth="1"/>
    <col min="1282" max="1282" width="12.625" style="17" customWidth="1"/>
    <col min="1283" max="1283" width="15.625" style="17" customWidth="1"/>
    <col min="1284" max="1284" width="15.75" style="17" customWidth="1"/>
    <col min="1285" max="1290" width="5.625" style="17" customWidth="1"/>
    <col min="1291" max="1291" width="8.875" style="17" customWidth="1"/>
    <col min="1292" max="1294" width="12.625" style="17" customWidth="1"/>
    <col min="1295" max="1295" width="7.125" style="17" customWidth="1"/>
    <col min="1296" max="1296" width="14.125" style="17" customWidth="1"/>
    <col min="1297" max="1535" width="6.125" style="17"/>
    <col min="1536" max="1536" width="1.5" style="17" customWidth="1"/>
    <col min="1537" max="1537" width="7.875" style="17" customWidth="1"/>
    <col min="1538" max="1538" width="12.625" style="17" customWidth="1"/>
    <col min="1539" max="1539" width="15.625" style="17" customWidth="1"/>
    <col min="1540" max="1540" width="15.75" style="17" customWidth="1"/>
    <col min="1541" max="1546" width="5.625" style="17" customWidth="1"/>
    <col min="1547" max="1547" width="8.875" style="17" customWidth="1"/>
    <col min="1548" max="1550" width="12.625" style="17" customWidth="1"/>
    <col min="1551" max="1551" width="7.125" style="17" customWidth="1"/>
    <col min="1552" max="1552" width="14.125" style="17" customWidth="1"/>
    <col min="1553" max="1791" width="6.125" style="17"/>
    <col min="1792" max="1792" width="1.5" style="17" customWidth="1"/>
    <col min="1793" max="1793" width="7.875" style="17" customWidth="1"/>
    <col min="1794" max="1794" width="12.625" style="17" customWidth="1"/>
    <col min="1795" max="1795" width="15.625" style="17" customWidth="1"/>
    <col min="1796" max="1796" width="15.75" style="17" customWidth="1"/>
    <col min="1797" max="1802" width="5.625" style="17" customWidth="1"/>
    <col min="1803" max="1803" width="8.875" style="17" customWidth="1"/>
    <col min="1804" max="1806" width="12.625" style="17" customWidth="1"/>
    <col min="1807" max="1807" width="7.125" style="17" customWidth="1"/>
    <col min="1808" max="1808" width="14.125" style="17" customWidth="1"/>
    <col min="1809" max="2047" width="6.125" style="17"/>
    <col min="2048" max="2048" width="1.5" style="17" customWidth="1"/>
    <col min="2049" max="2049" width="7.875" style="17" customWidth="1"/>
    <col min="2050" max="2050" width="12.625" style="17" customWidth="1"/>
    <col min="2051" max="2051" width="15.625" style="17" customWidth="1"/>
    <col min="2052" max="2052" width="15.75" style="17" customWidth="1"/>
    <col min="2053" max="2058" width="5.625" style="17" customWidth="1"/>
    <col min="2059" max="2059" width="8.875" style="17" customWidth="1"/>
    <col min="2060" max="2062" width="12.625" style="17" customWidth="1"/>
    <col min="2063" max="2063" width="7.125" style="17" customWidth="1"/>
    <col min="2064" max="2064" width="14.125" style="17" customWidth="1"/>
    <col min="2065" max="2303" width="6.125" style="17"/>
    <col min="2304" max="2304" width="1.5" style="17" customWidth="1"/>
    <col min="2305" max="2305" width="7.875" style="17" customWidth="1"/>
    <col min="2306" max="2306" width="12.625" style="17" customWidth="1"/>
    <col min="2307" max="2307" width="15.625" style="17" customWidth="1"/>
    <col min="2308" max="2308" width="15.75" style="17" customWidth="1"/>
    <col min="2309" max="2314" width="5.625" style="17" customWidth="1"/>
    <col min="2315" max="2315" width="8.875" style="17" customWidth="1"/>
    <col min="2316" max="2318" width="12.625" style="17" customWidth="1"/>
    <col min="2319" max="2319" width="7.125" style="17" customWidth="1"/>
    <col min="2320" max="2320" width="14.125" style="17" customWidth="1"/>
    <col min="2321" max="2559" width="6.125" style="17"/>
    <col min="2560" max="2560" width="1.5" style="17" customWidth="1"/>
    <col min="2561" max="2561" width="7.875" style="17" customWidth="1"/>
    <col min="2562" max="2562" width="12.625" style="17" customWidth="1"/>
    <col min="2563" max="2563" width="15.625" style="17" customWidth="1"/>
    <col min="2564" max="2564" width="15.75" style="17" customWidth="1"/>
    <col min="2565" max="2570" width="5.625" style="17" customWidth="1"/>
    <col min="2571" max="2571" width="8.875" style="17" customWidth="1"/>
    <col min="2572" max="2574" width="12.625" style="17" customWidth="1"/>
    <col min="2575" max="2575" width="7.125" style="17" customWidth="1"/>
    <col min="2576" max="2576" width="14.125" style="17" customWidth="1"/>
    <col min="2577" max="2815" width="6.125" style="17"/>
    <col min="2816" max="2816" width="1.5" style="17" customWidth="1"/>
    <col min="2817" max="2817" width="7.875" style="17" customWidth="1"/>
    <col min="2818" max="2818" width="12.625" style="17" customWidth="1"/>
    <col min="2819" max="2819" width="15.625" style="17" customWidth="1"/>
    <col min="2820" max="2820" width="15.75" style="17" customWidth="1"/>
    <col min="2821" max="2826" width="5.625" style="17" customWidth="1"/>
    <col min="2827" max="2827" width="8.875" style="17" customWidth="1"/>
    <col min="2828" max="2830" width="12.625" style="17" customWidth="1"/>
    <col min="2831" max="2831" width="7.125" style="17" customWidth="1"/>
    <col min="2832" max="2832" width="14.125" style="17" customWidth="1"/>
    <col min="2833" max="3071" width="6.125" style="17"/>
    <col min="3072" max="3072" width="1.5" style="17" customWidth="1"/>
    <col min="3073" max="3073" width="7.875" style="17" customWidth="1"/>
    <col min="3074" max="3074" width="12.625" style="17" customWidth="1"/>
    <col min="3075" max="3075" width="15.625" style="17" customWidth="1"/>
    <col min="3076" max="3076" width="15.75" style="17" customWidth="1"/>
    <col min="3077" max="3082" width="5.625" style="17" customWidth="1"/>
    <col min="3083" max="3083" width="8.875" style="17" customWidth="1"/>
    <col min="3084" max="3086" width="12.625" style="17" customWidth="1"/>
    <col min="3087" max="3087" width="7.125" style="17" customWidth="1"/>
    <col min="3088" max="3088" width="14.125" style="17" customWidth="1"/>
    <col min="3089" max="3327" width="6.125" style="17"/>
    <col min="3328" max="3328" width="1.5" style="17" customWidth="1"/>
    <col min="3329" max="3329" width="7.875" style="17" customWidth="1"/>
    <col min="3330" max="3330" width="12.625" style="17" customWidth="1"/>
    <col min="3331" max="3331" width="15.625" style="17" customWidth="1"/>
    <col min="3332" max="3332" width="15.75" style="17" customWidth="1"/>
    <col min="3333" max="3338" width="5.625" style="17" customWidth="1"/>
    <col min="3339" max="3339" width="8.875" style="17" customWidth="1"/>
    <col min="3340" max="3342" width="12.625" style="17" customWidth="1"/>
    <col min="3343" max="3343" width="7.125" style="17" customWidth="1"/>
    <col min="3344" max="3344" width="14.125" style="17" customWidth="1"/>
    <col min="3345" max="3583" width="6.125" style="17"/>
    <col min="3584" max="3584" width="1.5" style="17" customWidth="1"/>
    <col min="3585" max="3585" width="7.875" style="17" customWidth="1"/>
    <col min="3586" max="3586" width="12.625" style="17" customWidth="1"/>
    <col min="3587" max="3587" width="15.625" style="17" customWidth="1"/>
    <col min="3588" max="3588" width="15.75" style="17" customWidth="1"/>
    <col min="3589" max="3594" width="5.625" style="17" customWidth="1"/>
    <col min="3595" max="3595" width="8.875" style="17" customWidth="1"/>
    <col min="3596" max="3598" width="12.625" style="17" customWidth="1"/>
    <col min="3599" max="3599" width="7.125" style="17" customWidth="1"/>
    <col min="3600" max="3600" width="14.125" style="17" customWidth="1"/>
    <col min="3601" max="3839" width="6.125" style="17"/>
    <col min="3840" max="3840" width="1.5" style="17" customWidth="1"/>
    <col min="3841" max="3841" width="7.875" style="17" customWidth="1"/>
    <col min="3842" max="3842" width="12.625" style="17" customWidth="1"/>
    <col min="3843" max="3843" width="15.625" style="17" customWidth="1"/>
    <col min="3844" max="3844" width="15.75" style="17" customWidth="1"/>
    <col min="3845" max="3850" width="5.625" style="17" customWidth="1"/>
    <col min="3851" max="3851" width="8.875" style="17" customWidth="1"/>
    <col min="3852" max="3854" width="12.625" style="17" customWidth="1"/>
    <col min="3855" max="3855" width="7.125" style="17" customWidth="1"/>
    <col min="3856" max="3856" width="14.125" style="17" customWidth="1"/>
    <col min="3857" max="4095" width="6.125" style="17"/>
    <col min="4096" max="4096" width="1.5" style="17" customWidth="1"/>
    <col min="4097" max="4097" width="7.875" style="17" customWidth="1"/>
    <col min="4098" max="4098" width="12.625" style="17" customWidth="1"/>
    <col min="4099" max="4099" width="15.625" style="17" customWidth="1"/>
    <col min="4100" max="4100" width="15.75" style="17" customWidth="1"/>
    <col min="4101" max="4106" width="5.625" style="17" customWidth="1"/>
    <col min="4107" max="4107" width="8.875" style="17" customWidth="1"/>
    <col min="4108" max="4110" width="12.625" style="17" customWidth="1"/>
    <col min="4111" max="4111" width="7.125" style="17" customWidth="1"/>
    <col min="4112" max="4112" width="14.125" style="17" customWidth="1"/>
    <col min="4113" max="4351" width="6.125" style="17"/>
    <col min="4352" max="4352" width="1.5" style="17" customWidth="1"/>
    <col min="4353" max="4353" width="7.875" style="17" customWidth="1"/>
    <col min="4354" max="4354" width="12.625" style="17" customWidth="1"/>
    <col min="4355" max="4355" width="15.625" style="17" customWidth="1"/>
    <col min="4356" max="4356" width="15.75" style="17" customWidth="1"/>
    <col min="4357" max="4362" width="5.625" style="17" customWidth="1"/>
    <col min="4363" max="4363" width="8.875" style="17" customWidth="1"/>
    <col min="4364" max="4366" width="12.625" style="17" customWidth="1"/>
    <col min="4367" max="4367" width="7.125" style="17" customWidth="1"/>
    <col min="4368" max="4368" width="14.125" style="17" customWidth="1"/>
    <col min="4369" max="4607" width="6.125" style="17"/>
    <col min="4608" max="4608" width="1.5" style="17" customWidth="1"/>
    <col min="4609" max="4609" width="7.875" style="17" customWidth="1"/>
    <col min="4610" max="4610" width="12.625" style="17" customWidth="1"/>
    <col min="4611" max="4611" width="15.625" style="17" customWidth="1"/>
    <col min="4612" max="4612" width="15.75" style="17" customWidth="1"/>
    <col min="4613" max="4618" width="5.625" style="17" customWidth="1"/>
    <col min="4619" max="4619" width="8.875" style="17" customWidth="1"/>
    <col min="4620" max="4622" width="12.625" style="17" customWidth="1"/>
    <col min="4623" max="4623" width="7.125" style="17" customWidth="1"/>
    <col min="4624" max="4624" width="14.125" style="17" customWidth="1"/>
    <col min="4625" max="4863" width="6.125" style="17"/>
    <col min="4864" max="4864" width="1.5" style="17" customWidth="1"/>
    <col min="4865" max="4865" width="7.875" style="17" customWidth="1"/>
    <col min="4866" max="4866" width="12.625" style="17" customWidth="1"/>
    <col min="4867" max="4867" width="15.625" style="17" customWidth="1"/>
    <col min="4868" max="4868" width="15.75" style="17" customWidth="1"/>
    <col min="4869" max="4874" width="5.625" style="17" customWidth="1"/>
    <col min="4875" max="4875" width="8.875" style="17" customWidth="1"/>
    <col min="4876" max="4878" width="12.625" style="17" customWidth="1"/>
    <col min="4879" max="4879" width="7.125" style="17" customWidth="1"/>
    <col min="4880" max="4880" width="14.125" style="17" customWidth="1"/>
    <col min="4881" max="5119" width="6.125" style="17"/>
    <col min="5120" max="5120" width="1.5" style="17" customWidth="1"/>
    <col min="5121" max="5121" width="7.875" style="17" customWidth="1"/>
    <col min="5122" max="5122" width="12.625" style="17" customWidth="1"/>
    <col min="5123" max="5123" width="15.625" style="17" customWidth="1"/>
    <col min="5124" max="5124" width="15.75" style="17" customWidth="1"/>
    <col min="5125" max="5130" width="5.625" style="17" customWidth="1"/>
    <col min="5131" max="5131" width="8.875" style="17" customWidth="1"/>
    <col min="5132" max="5134" width="12.625" style="17" customWidth="1"/>
    <col min="5135" max="5135" width="7.125" style="17" customWidth="1"/>
    <col min="5136" max="5136" width="14.125" style="17" customWidth="1"/>
    <col min="5137" max="5375" width="6.125" style="17"/>
    <col min="5376" max="5376" width="1.5" style="17" customWidth="1"/>
    <col min="5377" max="5377" width="7.875" style="17" customWidth="1"/>
    <col min="5378" max="5378" width="12.625" style="17" customWidth="1"/>
    <col min="5379" max="5379" width="15.625" style="17" customWidth="1"/>
    <col min="5380" max="5380" width="15.75" style="17" customWidth="1"/>
    <col min="5381" max="5386" width="5.625" style="17" customWidth="1"/>
    <col min="5387" max="5387" width="8.875" style="17" customWidth="1"/>
    <col min="5388" max="5390" width="12.625" style="17" customWidth="1"/>
    <col min="5391" max="5391" width="7.125" style="17" customWidth="1"/>
    <col min="5392" max="5392" width="14.125" style="17" customWidth="1"/>
    <col min="5393" max="5631" width="6.125" style="17"/>
    <col min="5632" max="5632" width="1.5" style="17" customWidth="1"/>
    <col min="5633" max="5633" width="7.875" style="17" customWidth="1"/>
    <col min="5634" max="5634" width="12.625" style="17" customWidth="1"/>
    <col min="5635" max="5635" width="15.625" style="17" customWidth="1"/>
    <col min="5636" max="5636" width="15.75" style="17" customWidth="1"/>
    <col min="5637" max="5642" width="5.625" style="17" customWidth="1"/>
    <col min="5643" max="5643" width="8.875" style="17" customWidth="1"/>
    <col min="5644" max="5646" width="12.625" style="17" customWidth="1"/>
    <col min="5647" max="5647" width="7.125" style="17" customWidth="1"/>
    <col min="5648" max="5648" width="14.125" style="17" customWidth="1"/>
    <col min="5649" max="5887" width="6.125" style="17"/>
    <col min="5888" max="5888" width="1.5" style="17" customWidth="1"/>
    <col min="5889" max="5889" width="7.875" style="17" customWidth="1"/>
    <col min="5890" max="5890" width="12.625" style="17" customWidth="1"/>
    <col min="5891" max="5891" width="15.625" style="17" customWidth="1"/>
    <col min="5892" max="5892" width="15.75" style="17" customWidth="1"/>
    <col min="5893" max="5898" width="5.625" style="17" customWidth="1"/>
    <col min="5899" max="5899" width="8.875" style="17" customWidth="1"/>
    <col min="5900" max="5902" width="12.625" style="17" customWidth="1"/>
    <col min="5903" max="5903" width="7.125" style="17" customWidth="1"/>
    <col min="5904" max="5904" width="14.125" style="17" customWidth="1"/>
    <col min="5905" max="6143" width="6.125" style="17"/>
    <col min="6144" max="6144" width="1.5" style="17" customWidth="1"/>
    <col min="6145" max="6145" width="7.875" style="17" customWidth="1"/>
    <col min="6146" max="6146" width="12.625" style="17" customWidth="1"/>
    <col min="6147" max="6147" width="15.625" style="17" customWidth="1"/>
    <col min="6148" max="6148" width="15.75" style="17" customWidth="1"/>
    <col min="6149" max="6154" width="5.625" style="17" customWidth="1"/>
    <col min="6155" max="6155" width="8.875" style="17" customWidth="1"/>
    <col min="6156" max="6158" width="12.625" style="17" customWidth="1"/>
    <col min="6159" max="6159" width="7.125" style="17" customWidth="1"/>
    <col min="6160" max="6160" width="14.125" style="17" customWidth="1"/>
    <col min="6161" max="6399" width="6.125" style="17"/>
    <col min="6400" max="6400" width="1.5" style="17" customWidth="1"/>
    <col min="6401" max="6401" width="7.875" style="17" customWidth="1"/>
    <col min="6402" max="6402" width="12.625" style="17" customWidth="1"/>
    <col min="6403" max="6403" width="15.625" style="17" customWidth="1"/>
    <col min="6404" max="6404" width="15.75" style="17" customWidth="1"/>
    <col min="6405" max="6410" width="5.625" style="17" customWidth="1"/>
    <col min="6411" max="6411" width="8.875" style="17" customWidth="1"/>
    <col min="6412" max="6414" width="12.625" style="17" customWidth="1"/>
    <col min="6415" max="6415" width="7.125" style="17" customWidth="1"/>
    <col min="6416" max="6416" width="14.125" style="17" customWidth="1"/>
    <col min="6417" max="6655" width="6.125" style="17"/>
    <col min="6656" max="6656" width="1.5" style="17" customWidth="1"/>
    <col min="6657" max="6657" width="7.875" style="17" customWidth="1"/>
    <col min="6658" max="6658" width="12.625" style="17" customWidth="1"/>
    <col min="6659" max="6659" width="15.625" style="17" customWidth="1"/>
    <col min="6660" max="6660" width="15.75" style="17" customWidth="1"/>
    <col min="6661" max="6666" width="5.625" style="17" customWidth="1"/>
    <col min="6667" max="6667" width="8.875" style="17" customWidth="1"/>
    <col min="6668" max="6670" width="12.625" style="17" customWidth="1"/>
    <col min="6671" max="6671" width="7.125" style="17" customWidth="1"/>
    <col min="6672" max="6672" width="14.125" style="17" customWidth="1"/>
    <col min="6673" max="6911" width="6.125" style="17"/>
    <col min="6912" max="6912" width="1.5" style="17" customWidth="1"/>
    <col min="6913" max="6913" width="7.875" style="17" customWidth="1"/>
    <col min="6914" max="6914" width="12.625" style="17" customWidth="1"/>
    <col min="6915" max="6915" width="15.625" style="17" customWidth="1"/>
    <col min="6916" max="6916" width="15.75" style="17" customWidth="1"/>
    <col min="6917" max="6922" width="5.625" style="17" customWidth="1"/>
    <col min="6923" max="6923" width="8.875" style="17" customWidth="1"/>
    <col min="6924" max="6926" width="12.625" style="17" customWidth="1"/>
    <col min="6927" max="6927" width="7.125" style="17" customWidth="1"/>
    <col min="6928" max="6928" width="14.125" style="17" customWidth="1"/>
    <col min="6929" max="7167" width="6.125" style="17"/>
    <col min="7168" max="7168" width="1.5" style="17" customWidth="1"/>
    <col min="7169" max="7169" width="7.875" style="17" customWidth="1"/>
    <col min="7170" max="7170" width="12.625" style="17" customWidth="1"/>
    <col min="7171" max="7171" width="15.625" style="17" customWidth="1"/>
    <col min="7172" max="7172" width="15.75" style="17" customWidth="1"/>
    <col min="7173" max="7178" width="5.625" style="17" customWidth="1"/>
    <col min="7179" max="7179" width="8.875" style="17" customWidth="1"/>
    <col min="7180" max="7182" width="12.625" style="17" customWidth="1"/>
    <col min="7183" max="7183" width="7.125" style="17" customWidth="1"/>
    <col min="7184" max="7184" width="14.125" style="17" customWidth="1"/>
    <col min="7185" max="7423" width="6.125" style="17"/>
    <col min="7424" max="7424" width="1.5" style="17" customWidth="1"/>
    <col min="7425" max="7425" width="7.875" style="17" customWidth="1"/>
    <col min="7426" max="7426" width="12.625" style="17" customWidth="1"/>
    <col min="7427" max="7427" width="15.625" style="17" customWidth="1"/>
    <col min="7428" max="7428" width="15.75" style="17" customWidth="1"/>
    <col min="7429" max="7434" width="5.625" style="17" customWidth="1"/>
    <col min="7435" max="7435" width="8.875" style="17" customWidth="1"/>
    <col min="7436" max="7438" width="12.625" style="17" customWidth="1"/>
    <col min="7439" max="7439" width="7.125" style="17" customWidth="1"/>
    <col min="7440" max="7440" width="14.125" style="17" customWidth="1"/>
    <col min="7441" max="7679" width="6.125" style="17"/>
    <col min="7680" max="7680" width="1.5" style="17" customWidth="1"/>
    <col min="7681" max="7681" width="7.875" style="17" customWidth="1"/>
    <col min="7682" max="7682" width="12.625" style="17" customWidth="1"/>
    <col min="7683" max="7683" width="15.625" style="17" customWidth="1"/>
    <col min="7684" max="7684" width="15.75" style="17" customWidth="1"/>
    <col min="7685" max="7690" width="5.625" style="17" customWidth="1"/>
    <col min="7691" max="7691" width="8.875" style="17" customWidth="1"/>
    <col min="7692" max="7694" width="12.625" style="17" customWidth="1"/>
    <col min="7695" max="7695" width="7.125" style="17" customWidth="1"/>
    <col min="7696" max="7696" width="14.125" style="17" customWidth="1"/>
    <col min="7697" max="7935" width="6.125" style="17"/>
    <col min="7936" max="7936" width="1.5" style="17" customWidth="1"/>
    <col min="7937" max="7937" width="7.875" style="17" customWidth="1"/>
    <col min="7938" max="7938" width="12.625" style="17" customWidth="1"/>
    <col min="7939" max="7939" width="15.625" style="17" customWidth="1"/>
    <col min="7940" max="7940" width="15.75" style="17" customWidth="1"/>
    <col min="7941" max="7946" width="5.625" style="17" customWidth="1"/>
    <col min="7947" max="7947" width="8.875" style="17" customWidth="1"/>
    <col min="7948" max="7950" width="12.625" style="17" customWidth="1"/>
    <col min="7951" max="7951" width="7.125" style="17" customWidth="1"/>
    <col min="7952" max="7952" width="14.125" style="17" customWidth="1"/>
    <col min="7953" max="8191" width="6.125" style="17"/>
    <col min="8192" max="8192" width="1.5" style="17" customWidth="1"/>
    <col min="8193" max="8193" width="7.875" style="17" customWidth="1"/>
    <col min="8194" max="8194" width="12.625" style="17" customWidth="1"/>
    <col min="8195" max="8195" width="15.625" style="17" customWidth="1"/>
    <col min="8196" max="8196" width="15.75" style="17" customWidth="1"/>
    <col min="8197" max="8202" width="5.625" style="17" customWidth="1"/>
    <col min="8203" max="8203" width="8.875" style="17" customWidth="1"/>
    <col min="8204" max="8206" width="12.625" style="17" customWidth="1"/>
    <col min="8207" max="8207" width="7.125" style="17" customWidth="1"/>
    <col min="8208" max="8208" width="14.125" style="17" customWidth="1"/>
    <col min="8209" max="8447" width="6.125" style="17"/>
    <col min="8448" max="8448" width="1.5" style="17" customWidth="1"/>
    <col min="8449" max="8449" width="7.875" style="17" customWidth="1"/>
    <col min="8450" max="8450" width="12.625" style="17" customWidth="1"/>
    <col min="8451" max="8451" width="15.625" style="17" customWidth="1"/>
    <col min="8452" max="8452" width="15.75" style="17" customWidth="1"/>
    <col min="8453" max="8458" width="5.625" style="17" customWidth="1"/>
    <col min="8459" max="8459" width="8.875" style="17" customWidth="1"/>
    <col min="8460" max="8462" width="12.625" style="17" customWidth="1"/>
    <col min="8463" max="8463" width="7.125" style="17" customWidth="1"/>
    <col min="8464" max="8464" width="14.125" style="17" customWidth="1"/>
    <col min="8465" max="8703" width="6.125" style="17"/>
    <col min="8704" max="8704" width="1.5" style="17" customWidth="1"/>
    <col min="8705" max="8705" width="7.875" style="17" customWidth="1"/>
    <col min="8706" max="8706" width="12.625" style="17" customWidth="1"/>
    <col min="8707" max="8707" width="15.625" style="17" customWidth="1"/>
    <col min="8708" max="8708" width="15.75" style="17" customWidth="1"/>
    <col min="8709" max="8714" width="5.625" style="17" customWidth="1"/>
    <col min="8715" max="8715" width="8.875" style="17" customWidth="1"/>
    <col min="8716" max="8718" width="12.625" style="17" customWidth="1"/>
    <col min="8719" max="8719" width="7.125" style="17" customWidth="1"/>
    <col min="8720" max="8720" width="14.125" style="17" customWidth="1"/>
    <col min="8721" max="8959" width="6.125" style="17"/>
    <col min="8960" max="8960" width="1.5" style="17" customWidth="1"/>
    <col min="8961" max="8961" width="7.875" style="17" customWidth="1"/>
    <col min="8962" max="8962" width="12.625" style="17" customWidth="1"/>
    <col min="8963" max="8963" width="15.625" style="17" customWidth="1"/>
    <col min="8964" max="8964" width="15.75" style="17" customWidth="1"/>
    <col min="8965" max="8970" width="5.625" style="17" customWidth="1"/>
    <col min="8971" max="8971" width="8.875" style="17" customWidth="1"/>
    <col min="8972" max="8974" width="12.625" style="17" customWidth="1"/>
    <col min="8975" max="8975" width="7.125" style="17" customWidth="1"/>
    <col min="8976" max="8976" width="14.125" style="17" customWidth="1"/>
    <col min="8977" max="9215" width="6.125" style="17"/>
    <col min="9216" max="9216" width="1.5" style="17" customWidth="1"/>
    <col min="9217" max="9217" width="7.875" style="17" customWidth="1"/>
    <col min="9218" max="9218" width="12.625" style="17" customWidth="1"/>
    <col min="9219" max="9219" width="15.625" style="17" customWidth="1"/>
    <col min="9220" max="9220" width="15.75" style="17" customWidth="1"/>
    <col min="9221" max="9226" width="5.625" style="17" customWidth="1"/>
    <col min="9227" max="9227" width="8.875" style="17" customWidth="1"/>
    <col min="9228" max="9230" width="12.625" style="17" customWidth="1"/>
    <col min="9231" max="9231" width="7.125" style="17" customWidth="1"/>
    <col min="9232" max="9232" width="14.125" style="17" customWidth="1"/>
    <col min="9233" max="9471" width="6.125" style="17"/>
    <col min="9472" max="9472" width="1.5" style="17" customWidth="1"/>
    <col min="9473" max="9473" width="7.875" style="17" customWidth="1"/>
    <col min="9474" max="9474" width="12.625" style="17" customWidth="1"/>
    <col min="9475" max="9475" width="15.625" style="17" customWidth="1"/>
    <col min="9476" max="9476" width="15.75" style="17" customWidth="1"/>
    <col min="9477" max="9482" width="5.625" style="17" customWidth="1"/>
    <col min="9483" max="9483" width="8.875" style="17" customWidth="1"/>
    <col min="9484" max="9486" width="12.625" style="17" customWidth="1"/>
    <col min="9487" max="9487" width="7.125" style="17" customWidth="1"/>
    <col min="9488" max="9488" width="14.125" style="17" customWidth="1"/>
    <col min="9489" max="9727" width="6.125" style="17"/>
    <col min="9728" max="9728" width="1.5" style="17" customWidth="1"/>
    <col min="9729" max="9729" width="7.875" style="17" customWidth="1"/>
    <col min="9730" max="9730" width="12.625" style="17" customWidth="1"/>
    <col min="9731" max="9731" width="15.625" style="17" customWidth="1"/>
    <col min="9732" max="9732" width="15.75" style="17" customWidth="1"/>
    <col min="9733" max="9738" width="5.625" style="17" customWidth="1"/>
    <col min="9739" max="9739" width="8.875" style="17" customWidth="1"/>
    <col min="9740" max="9742" width="12.625" style="17" customWidth="1"/>
    <col min="9743" max="9743" width="7.125" style="17" customWidth="1"/>
    <col min="9744" max="9744" width="14.125" style="17" customWidth="1"/>
    <col min="9745" max="9983" width="6.125" style="17"/>
    <col min="9984" max="9984" width="1.5" style="17" customWidth="1"/>
    <col min="9985" max="9985" width="7.875" style="17" customWidth="1"/>
    <col min="9986" max="9986" width="12.625" style="17" customWidth="1"/>
    <col min="9987" max="9987" width="15.625" style="17" customWidth="1"/>
    <col min="9988" max="9988" width="15.75" style="17" customWidth="1"/>
    <col min="9989" max="9994" width="5.625" style="17" customWidth="1"/>
    <col min="9995" max="9995" width="8.875" style="17" customWidth="1"/>
    <col min="9996" max="9998" width="12.625" style="17" customWidth="1"/>
    <col min="9999" max="9999" width="7.125" style="17" customWidth="1"/>
    <col min="10000" max="10000" width="14.125" style="17" customWidth="1"/>
    <col min="10001" max="10239" width="6.125" style="17"/>
    <col min="10240" max="10240" width="1.5" style="17" customWidth="1"/>
    <col min="10241" max="10241" width="7.875" style="17" customWidth="1"/>
    <col min="10242" max="10242" width="12.625" style="17" customWidth="1"/>
    <col min="10243" max="10243" width="15.625" style="17" customWidth="1"/>
    <col min="10244" max="10244" width="15.75" style="17" customWidth="1"/>
    <col min="10245" max="10250" width="5.625" style="17" customWidth="1"/>
    <col min="10251" max="10251" width="8.875" style="17" customWidth="1"/>
    <col min="10252" max="10254" width="12.625" style="17" customWidth="1"/>
    <col min="10255" max="10255" width="7.125" style="17" customWidth="1"/>
    <col min="10256" max="10256" width="14.125" style="17" customWidth="1"/>
    <col min="10257" max="10495" width="6.125" style="17"/>
    <col min="10496" max="10496" width="1.5" style="17" customWidth="1"/>
    <col min="10497" max="10497" width="7.875" style="17" customWidth="1"/>
    <col min="10498" max="10498" width="12.625" style="17" customWidth="1"/>
    <col min="10499" max="10499" width="15.625" style="17" customWidth="1"/>
    <col min="10500" max="10500" width="15.75" style="17" customWidth="1"/>
    <col min="10501" max="10506" width="5.625" style="17" customWidth="1"/>
    <col min="10507" max="10507" width="8.875" style="17" customWidth="1"/>
    <col min="10508" max="10510" width="12.625" style="17" customWidth="1"/>
    <col min="10511" max="10511" width="7.125" style="17" customWidth="1"/>
    <col min="10512" max="10512" width="14.125" style="17" customWidth="1"/>
    <col min="10513" max="10751" width="6.125" style="17"/>
    <col min="10752" max="10752" width="1.5" style="17" customWidth="1"/>
    <col min="10753" max="10753" width="7.875" style="17" customWidth="1"/>
    <col min="10754" max="10754" width="12.625" style="17" customWidth="1"/>
    <col min="10755" max="10755" width="15.625" style="17" customWidth="1"/>
    <col min="10756" max="10756" width="15.75" style="17" customWidth="1"/>
    <col min="10757" max="10762" width="5.625" style="17" customWidth="1"/>
    <col min="10763" max="10763" width="8.875" style="17" customWidth="1"/>
    <col min="10764" max="10766" width="12.625" style="17" customWidth="1"/>
    <col min="10767" max="10767" width="7.125" style="17" customWidth="1"/>
    <col min="10768" max="10768" width="14.125" style="17" customWidth="1"/>
    <col min="10769" max="11007" width="6.125" style="17"/>
    <col min="11008" max="11008" width="1.5" style="17" customWidth="1"/>
    <col min="11009" max="11009" width="7.875" style="17" customWidth="1"/>
    <col min="11010" max="11010" width="12.625" style="17" customWidth="1"/>
    <col min="11011" max="11011" width="15.625" style="17" customWidth="1"/>
    <col min="11012" max="11012" width="15.75" style="17" customWidth="1"/>
    <col min="11013" max="11018" width="5.625" style="17" customWidth="1"/>
    <col min="11019" max="11019" width="8.875" style="17" customWidth="1"/>
    <col min="11020" max="11022" width="12.625" style="17" customWidth="1"/>
    <col min="11023" max="11023" width="7.125" style="17" customWidth="1"/>
    <col min="11024" max="11024" width="14.125" style="17" customWidth="1"/>
    <col min="11025" max="11263" width="6.125" style="17"/>
    <col min="11264" max="11264" width="1.5" style="17" customWidth="1"/>
    <col min="11265" max="11265" width="7.875" style="17" customWidth="1"/>
    <col min="11266" max="11266" width="12.625" style="17" customWidth="1"/>
    <col min="11267" max="11267" width="15.625" style="17" customWidth="1"/>
    <col min="11268" max="11268" width="15.75" style="17" customWidth="1"/>
    <col min="11269" max="11274" width="5.625" style="17" customWidth="1"/>
    <col min="11275" max="11275" width="8.875" style="17" customWidth="1"/>
    <col min="11276" max="11278" width="12.625" style="17" customWidth="1"/>
    <col min="11279" max="11279" width="7.125" style="17" customWidth="1"/>
    <col min="11280" max="11280" width="14.125" style="17" customWidth="1"/>
    <col min="11281" max="11519" width="6.125" style="17"/>
    <col min="11520" max="11520" width="1.5" style="17" customWidth="1"/>
    <col min="11521" max="11521" width="7.875" style="17" customWidth="1"/>
    <col min="11522" max="11522" width="12.625" style="17" customWidth="1"/>
    <col min="11523" max="11523" width="15.625" style="17" customWidth="1"/>
    <col min="11524" max="11524" width="15.75" style="17" customWidth="1"/>
    <col min="11525" max="11530" width="5.625" style="17" customWidth="1"/>
    <col min="11531" max="11531" width="8.875" style="17" customWidth="1"/>
    <col min="11532" max="11534" width="12.625" style="17" customWidth="1"/>
    <col min="11535" max="11535" width="7.125" style="17" customWidth="1"/>
    <col min="11536" max="11536" width="14.125" style="17" customWidth="1"/>
    <col min="11537" max="11775" width="6.125" style="17"/>
    <col min="11776" max="11776" width="1.5" style="17" customWidth="1"/>
    <col min="11777" max="11777" width="7.875" style="17" customWidth="1"/>
    <col min="11778" max="11778" width="12.625" style="17" customWidth="1"/>
    <col min="11779" max="11779" width="15.625" style="17" customWidth="1"/>
    <col min="11780" max="11780" width="15.75" style="17" customWidth="1"/>
    <col min="11781" max="11786" width="5.625" style="17" customWidth="1"/>
    <col min="11787" max="11787" width="8.875" style="17" customWidth="1"/>
    <col min="11788" max="11790" width="12.625" style="17" customWidth="1"/>
    <col min="11791" max="11791" width="7.125" style="17" customWidth="1"/>
    <col min="11792" max="11792" width="14.125" style="17" customWidth="1"/>
    <col min="11793" max="12031" width="6.125" style="17"/>
    <col min="12032" max="12032" width="1.5" style="17" customWidth="1"/>
    <col min="12033" max="12033" width="7.875" style="17" customWidth="1"/>
    <col min="12034" max="12034" width="12.625" style="17" customWidth="1"/>
    <col min="12035" max="12035" width="15.625" style="17" customWidth="1"/>
    <col min="12036" max="12036" width="15.75" style="17" customWidth="1"/>
    <col min="12037" max="12042" width="5.625" style="17" customWidth="1"/>
    <col min="12043" max="12043" width="8.875" style="17" customWidth="1"/>
    <col min="12044" max="12046" width="12.625" style="17" customWidth="1"/>
    <col min="12047" max="12047" width="7.125" style="17" customWidth="1"/>
    <col min="12048" max="12048" width="14.125" style="17" customWidth="1"/>
    <col min="12049" max="12287" width="6.125" style="17"/>
    <col min="12288" max="12288" width="1.5" style="17" customWidth="1"/>
    <col min="12289" max="12289" width="7.875" style="17" customWidth="1"/>
    <col min="12290" max="12290" width="12.625" style="17" customWidth="1"/>
    <col min="12291" max="12291" width="15.625" style="17" customWidth="1"/>
    <col min="12292" max="12292" width="15.75" style="17" customWidth="1"/>
    <col min="12293" max="12298" width="5.625" style="17" customWidth="1"/>
    <col min="12299" max="12299" width="8.875" style="17" customWidth="1"/>
    <col min="12300" max="12302" width="12.625" style="17" customWidth="1"/>
    <col min="12303" max="12303" width="7.125" style="17" customWidth="1"/>
    <col min="12304" max="12304" width="14.125" style="17" customWidth="1"/>
    <col min="12305" max="12543" width="6.125" style="17"/>
    <col min="12544" max="12544" width="1.5" style="17" customWidth="1"/>
    <col min="12545" max="12545" width="7.875" style="17" customWidth="1"/>
    <col min="12546" max="12546" width="12.625" style="17" customWidth="1"/>
    <col min="12547" max="12547" width="15.625" style="17" customWidth="1"/>
    <col min="12548" max="12548" width="15.75" style="17" customWidth="1"/>
    <col min="12549" max="12554" width="5.625" style="17" customWidth="1"/>
    <col min="12555" max="12555" width="8.875" style="17" customWidth="1"/>
    <col min="12556" max="12558" width="12.625" style="17" customWidth="1"/>
    <col min="12559" max="12559" width="7.125" style="17" customWidth="1"/>
    <col min="12560" max="12560" width="14.125" style="17" customWidth="1"/>
    <col min="12561" max="12799" width="6.125" style="17"/>
    <col min="12800" max="12800" width="1.5" style="17" customWidth="1"/>
    <col min="12801" max="12801" width="7.875" style="17" customWidth="1"/>
    <col min="12802" max="12802" width="12.625" style="17" customWidth="1"/>
    <col min="12803" max="12803" width="15.625" style="17" customWidth="1"/>
    <col min="12804" max="12804" width="15.75" style="17" customWidth="1"/>
    <col min="12805" max="12810" width="5.625" style="17" customWidth="1"/>
    <col min="12811" max="12811" width="8.875" style="17" customWidth="1"/>
    <col min="12812" max="12814" width="12.625" style="17" customWidth="1"/>
    <col min="12815" max="12815" width="7.125" style="17" customWidth="1"/>
    <col min="12816" max="12816" width="14.125" style="17" customWidth="1"/>
    <col min="12817" max="13055" width="6.125" style="17"/>
    <col min="13056" max="13056" width="1.5" style="17" customWidth="1"/>
    <col min="13057" max="13057" width="7.875" style="17" customWidth="1"/>
    <col min="13058" max="13058" width="12.625" style="17" customWidth="1"/>
    <col min="13059" max="13059" width="15.625" style="17" customWidth="1"/>
    <col min="13060" max="13060" width="15.75" style="17" customWidth="1"/>
    <col min="13061" max="13066" width="5.625" style="17" customWidth="1"/>
    <col min="13067" max="13067" width="8.875" style="17" customWidth="1"/>
    <col min="13068" max="13070" width="12.625" style="17" customWidth="1"/>
    <col min="13071" max="13071" width="7.125" style="17" customWidth="1"/>
    <col min="13072" max="13072" width="14.125" style="17" customWidth="1"/>
    <col min="13073" max="13311" width="6.125" style="17"/>
    <col min="13312" max="13312" width="1.5" style="17" customWidth="1"/>
    <col min="13313" max="13313" width="7.875" style="17" customWidth="1"/>
    <col min="13314" max="13314" width="12.625" style="17" customWidth="1"/>
    <col min="13315" max="13315" width="15.625" style="17" customWidth="1"/>
    <col min="13316" max="13316" width="15.75" style="17" customWidth="1"/>
    <col min="13317" max="13322" width="5.625" style="17" customWidth="1"/>
    <col min="13323" max="13323" width="8.875" style="17" customWidth="1"/>
    <col min="13324" max="13326" width="12.625" style="17" customWidth="1"/>
    <col min="13327" max="13327" width="7.125" style="17" customWidth="1"/>
    <col min="13328" max="13328" width="14.125" style="17" customWidth="1"/>
    <col min="13329" max="13567" width="6.125" style="17"/>
    <col min="13568" max="13568" width="1.5" style="17" customWidth="1"/>
    <col min="13569" max="13569" width="7.875" style="17" customWidth="1"/>
    <col min="13570" max="13570" width="12.625" style="17" customWidth="1"/>
    <col min="13571" max="13571" width="15.625" style="17" customWidth="1"/>
    <col min="13572" max="13572" width="15.75" style="17" customWidth="1"/>
    <col min="13573" max="13578" width="5.625" style="17" customWidth="1"/>
    <col min="13579" max="13579" width="8.875" style="17" customWidth="1"/>
    <col min="13580" max="13582" width="12.625" style="17" customWidth="1"/>
    <col min="13583" max="13583" width="7.125" style="17" customWidth="1"/>
    <col min="13584" max="13584" width="14.125" style="17" customWidth="1"/>
    <col min="13585" max="13823" width="6.125" style="17"/>
    <col min="13824" max="13824" width="1.5" style="17" customWidth="1"/>
    <col min="13825" max="13825" width="7.875" style="17" customWidth="1"/>
    <col min="13826" max="13826" width="12.625" style="17" customWidth="1"/>
    <col min="13827" max="13827" width="15.625" style="17" customWidth="1"/>
    <col min="13828" max="13828" width="15.75" style="17" customWidth="1"/>
    <col min="13829" max="13834" width="5.625" style="17" customWidth="1"/>
    <col min="13835" max="13835" width="8.875" style="17" customWidth="1"/>
    <col min="13836" max="13838" width="12.625" style="17" customWidth="1"/>
    <col min="13839" max="13839" width="7.125" style="17" customWidth="1"/>
    <col min="13840" max="13840" width="14.125" style="17" customWidth="1"/>
    <col min="13841" max="14079" width="6.125" style="17"/>
    <col min="14080" max="14080" width="1.5" style="17" customWidth="1"/>
    <col min="14081" max="14081" width="7.875" style="17" customWidth="1"/>
    <col min="14082" max="14082" width="12.625" style="17" customWidth="1"/>
    <col min="14083" max="14083" width="15.625" style="17" customWidth="1"/>
    <col min="14084" max="14084" width="15.75" style="17" customWidth="1"/>
    <col min="14085" max="14090" width="5.625" style="17" customWidth="1"/>
    <col min="14091" max="14091" width="8.875" style="17" customWidth="1"/>
    <col min="14092" max="14094" width="12.625" style="17" customWidth="1"/>
    <col min="14095" max="14095" width="7.125" style="17" customWidth="1"/>
    <col min="14096" max="14096" width="14.125" style="17" customWidth="1"/>
    <col min="14097" max="14335" width="6.125" style="17"/>
    <col min="14336" max="14336" width="1.5" style="17" customWidth="1"/>
    <col min="14337" max="14337" width="7.875" style="17" customWidth="1"/>
    <col min="14338" max="14338" width="12.625" style="17" customWidth="1"/>
    <col min="14339" max="14339" width="15.625" style="17" customWidth="1"/>
    <col min="14340" max="14340" width="15.75" style="17" customWidth="1"/>
    <col min="14341" max="14346" width="5.625" style="17" customWidth="1"/>
    <col min="14347" max="14347" width="8.875" style="17" customWidth="1"/>
    <col min="14348" max="14350" width="12.625" style="17" customWidth="1"/>
    <col min="14351" max="14351" width="7.125" style="17" customWidth="1"/>
    <col min="14352" max="14352" width="14.125" style="17" customWidth="1"/>
    <col min="14353" max="14591" width="6.125" style="17"/>
    <col min="14592" max="14592" width="1.5" style="17" customWidth="1"/>
    <col min="14593" max="14593" width="7.875" style="17" customWidth="1"/>
    <col min="14594" max="14594" width="12.625" style="17" customWidth="1"/>
    <col min="14595" max="14595" width="15.625" style="17" customWidth="1"/>
    <col min="14596" max="14596" width="15.75" style="17" customWidth="1"/>
    <col min="14597" max="14602" width="5.625" style="17" customWidth="1"/>
    <col min="14603" max="14603" width="8.875" style="17" customWidth="1"/>
    <col min="14604" max="14606" width="12.625" style="17" customWidth="1"/>
    <col min="14607" max="14607" width="7.125" style="17" customWidth="1"/>
    <col min="14608" max="14608" width="14.125" style="17" customWidth="1"/>
    <col min="14609" max="14847" width="6.125" style="17"/>
    <col min="14848" max="14848" width="1.5" style="17" customWidth="1"/>
    <col min="14849" max="14849" width="7.875" style="17" customWidth="1"/>
    <col min="14850" max="14850" width="12.625" style="17" customWidth="1"/>
    <col min="14851" max="14851" width="15.625" style="17" customWidth="1"/>
    <col min="14852" max="14852" width="15.75" style="17" customWidth="1"/>
    <col min="14853" max="14858" width="5.625" style="17" customWidth="1"/>
    <col min="14859" max="14859" width="8.875" style="17" customWidth="1"/>
    <col min="14860" max="14862" width="12.625" style="17" customWidth="1"/>
    <col min="14863" max="14863" width="7.125" style="17" customWidth="1"/>
    <col min="14864" max="14864" width="14.125" style="17" customWidth="1"/>
    <col min="14865" max="15103" width="6.125" style="17"/>
    <col min="15104" max="15104" width="1.5" style="17" customWidth="1"/>
    <col min="15105" max="15105" width="7.875" style="17" customWidth="1"/>
    <col min="15106" max="15106" width="12.625" style="17" customWidth="1"/>
    <col min="15107" max="15107" width="15.625" style="17" customWidth="1"/>
    <col min="15108" max="15108" width="15.75" style="17" customWidth="1"/>
    <col min="15109" max="15114" width="5.625" style="17" customWidth="1"/>
    <col min="15115" max="15115" width="8.875" style="17" customWidth="1"/>
    <col min="15116" max="15118" width="12.625" style="17" customWidth="1"/>
    <col min="15119" max="15119" width="7.125" style="17" customWidth="1"/>
    <col min="15120" max="15120" width="14.125" style="17" customWidth="1"/>
    <col min="15121" max="15359" width="6.125" style="17"/>
    <col min="15360" max="15360" width="1.5" style="17" customWidth="1"/>
    <col min="15361" max="15361" width="7.875" style="17" customWidth="1"/>
    <col min="15362" max="15362" width="12.625" style="17" customWidth="1"/>
    <col min="15363" max="15363" width="15.625" style="17" customWidth="1"/>
    <col min="15364" max="15364" width="15.75" style="17" customWidth="1"/>
    <col min="15365" max="15370" width="5.625" style="17" customWidth="1"/>
    <col min="15371" max="15371" width="8.875" style="17" customWidth="1"/>
    <col min="15372" max="15374" width="12.625" style="17" customWidth="1"/>
    <col min="15375" max="15375" width="7.125" style="17" customWidth="1"/>
    <col min="15376" max="15376" width="14.125" style="17" customWidth="1"/>
    <col min="15377" max="15615" width="6.125" style="17"/>
    <col min="15616" max="15616" width="1.5" style="17" customWidth="1"/>
    <col min="15617" max="15617" width="7.875" style="17" customWidth="1"/>
    <col min="15618" max="15618" width="12.625" style="17" customWidth="1"/>
    <col min="15619" max="15619" width="15.625" style="17" customWidth="1"/>
    <col min="15620" max="15620" width="15.75" style="17" customWidth="1"/>
    <col min="15621" max="15626" width="5.625" style="17" customWidth="1"/>
    <col min="15627" max="15627" width="8.875" style="17" customWidth="1"/>
    <col min="15628" max="15630" width="12.625" style="17" customWidth="1"/>
    <col min="15631" max="15631" width="7.125" style="17" customWidth="1"/>
    <col min="15632" max="15632" width="14.125" style="17" customWidth="1"/>
    <col min="15633" max="15871" width="6.125" style="17"/>
    <col min="15872" max="15872" width="1.5" style="17" customWidth="1"/>
    <col min="15873" max="15873" width="7.875" style="17" customWidth="1"/>
    <col min="15874" max="15874" width="12.625" style="17" customWidth="1"/>
    <col min="15875" max="15875" width="15.625" style="17" customWidth="1"/>
    <col min="15876" max="15876" width="15.75" style="17" customWidth="1"/>
    <col min="15877" max="15882" width="5.625" style="17" customWidth="1"/>
    <col min="15883" max="15883" width="8.875" style="17" customWidth="1"/>
    <col min="15884" max="15886" width="12.625" style="17" customWidth="1"/>
    <col min="15887" max="15887" width="7.125" style="17" customWidth="1"/>
    <col min="15888" max="15888" width="14.125" style="17" customWidth="1"/>
    <col min="15889" max="16127" width="6.125" style="17"/>
    <col min="16128" max="16128" width="1.5" style="17" customWidth="1"/>
    <col min="16129" max="16129" width="7.875" style="17" customWidth="1"/>
    <col min="16130" max="16130" width="12.625" style="17" customWidth="1"/>
    <col min="16131" max="16131" width="15.625" style="17" customWidth="1"/>
    <col min="16132" max="16132" width="15.75" style="17" customWidth="1"/>
    <col min="16133" max="16138" width="5.625" style="17" customWidth="1"/>
    <col min="16139" max="16139" width="8.875" style="17" customWidth="1"/>
    <col min="16140" max="16142" width="12.625" style="17" customWidth="1"/>
    <col min="16143" max="16143" width="7.125" style="17" customWidth="1"/>
    <col min="16144" max="16144" width="14.125" style="17" customWidth="1"/>
    <col min="16145" max="16384" width="6.125" style="17"/>
  </cols>
  <sheetData>
    <row r="1" spans="1:16" ht="25.5" customHeight="1">
      <c r="A1" s="12" t="s">
        <v>182</v>
      </c>
      <c r="B1" s="80"/>
      <c r="P1" s="82"/>
    </row>
    <row r="2" spans="1:16" s="83" customFormat="1" ht="24" customHeight="1">
      <c r="B2" s="450" t="s">
        <v>170</v>
      </c>
      <c r="C2" s="450"/>
      <c r="D2" s="450"/>
      <c r="E2" s="450"/>
      <c r="F2" s="450"/>
      <c r="G2" s="450"/>
      <c r="H2" s="450"/>
      <c r="I2" s="450"/>
      <c r="J2" s="450"/>
      <c r="K2" s="450"/>
      <c r="L2" s="450"/>
      <c r="M2" s="450"/>
      <c r="N2" s="450"/>
      <c r="O2" s="450"/>
      <c r="P2" s="450"/>
    </row>
    <row r="3" spans="1:16" s="83" customFormat="1" ht="10.5" customHeight="1" thickBot="1">
      <c r="B3" s="88"/>
      <c r="C3" s="88"/>
      <c r="D3" s="88"/>
      <c r="E3" s="88"/>
      <c r="F3" s="88"/>
      <c r="G3" s="88"/>
      <c r="H3" s="88"/>
      <c r="I3" s="88"/>
      <c r="J3" s="88"/>
      <c r="K3" s="88"/>
      <c r="L3" s="88"/>
      <c r="M3" s="88"/>
      <c r="N3" s="88"/>
      <c r="O3" s="88"/>
      <c r="P3" s="88"/>
    </row>
    <row r="4" spans="1:16" s="84" customFormat="1" ht="25.35" customHeight="1" thickTop="1" thickBot="1">
      <c r="A4" s="26" t="s">
        <v>51</v>
      </c>
      <c r="C4" s="26"/>
      <c r="D4" s="25"/>
      <c r="E4" s="25"/>
      <c r="F4" s="25"/>
      <c r="H4" s="102"/>
      <c r="I4" s="102"/>
      <c r="J4" s="102"/>
      <c r="K4" s="102"/>
      <c r="L4" s="102"/>
      <c r="M4" s="102"/>
      <c r="O4" s="102"/>
      <c r="P4" s="27" t="s">
        <v>191</v>
      </c>
    </row>
    <row r="5" spans="1:16" s="84" customFormat="1" ht="25.35" customHeight="1" thickTop="1">
      <c r="A5" s="25"/>
      <c r="B5" s="14" t="s">
        <v>122</v>
      </c>
      <c r="C5" s="26"/>
      <c r="D5" s="25"/>
      <c r="E5" s="25"/>
      <c r="F5" s="25"/>
      <c r="G5" s="25"/>
      <c r="H5" s="102"/>
      <c r="I5" s="102"/>
      <c r="J5" s="102"/>
      <c r="K5" s="102"/>
      <c r="L5" s="102"/>
      <c r="M5" s="102"/>
      <c r="N5" s="102"/>
      <c r="O5" s="102"/>
      <c r="P5" s="102"/>
    </row>
    <row r="6" spans="1:16" s="84" customFormat="1" ht="24.95" customHeight="1">
      <c r="A6" s="25"/>
      <c r="B6" s="29"/>
      <c r="C6" s="26"/>
      <c r="D6" s="25"/>
      <c r="E6" s="25"/>
      <c r="F6" s="25"/>
      <c r="G6" s="25"/>
      <c r="H6" s="102"/>
      <c r="I6" s="102"/>
      <c r="J6" s="102"/>
      <c r="K6" s="102"/>
      <c r="L6" s="102"/>
      <c r="M6" s="102"/>
      <c r="N6" s="102"/>
      <c r="O6" s="102"/>
      <c r="P6" s="102"/>
    </row>
    <row r="7" spans="1:16" s="84" customFormat="1" ht="20.100000000000001" customHeight="1" thickBot="1">
      <c r="B7" s="85"/>
      <c r="C7" s="85"/>
      <c r="D7" s="85"/>
      <c r="E7" s="85"/>
      <c r="F7" s="85"/>
      <c r="G7" s="85"/>
      <c r="H7" s="85"/>
      <c r="I7" s="85"/>
      <c r="J7" s="85"/>
      <c r="K7" s="85"/>
      <c r="L7" s="85"/>
      <c r="M7" s="85"/>
      <c r="N7" s="85"/>
      <c r="O7" s="85"/>
      <c r="P7" s="86" t="s">
        <v>74</v>
      </c>
    </row>
    <row r="8" spans="1:16" s="15" customFormat="1" ht="28.7" customHeight="1">
      <c r="A8" s="442" t="s">
        <v>105</v>
      </c>
      <c r="B8" s="451" t="s">
        <v>75</v>
      </c>
      <c r="C8" s="453" t="s">
        <v>76</v>
      </c>
      <c r="D8" s="451" t="s">
        <v>77</v>
      </c>
      <c r="E8" s="455" t="s">
        <v>93</v>
      </c>
      <c r="F8" s="456"/>
      <c r="G8" s="456"/>
      <c r="H8" s="456"/>
      <c r="I8" s="456"/>
      <c r="J8" s="456"/>
      <c r="K8" s="456"/>
      <c r="L8" s="459" t="s">
        <v>119</v>
      </c>
      <c r="M8" s="461" t="s">
        <v>120</v>
      </c>
      <c r="N8" s="448" t="s">
        <v>121</v>
      </c>
      <c r="O8" s="457" t="s">
        <v>78</v>
      </c>
      <c r="P8" s="458"/>
    </row>
    <row r="9" spans="1:16" s="15" customFormat="1" ht="28.7" customHeight="1" thickBot="1">
      <c r="A9" s="443"/>
      <c r="B9" s="452"/>
      <c r="C9" s="454"/>
      <c r="D9" s="452"/>
      <c r="E9" s="444" t="s">
        <v>79</v>
      </c>
      <c r="F9" s="445"/>
      <c r="G9" s="444" t="s">
        <v>79</v>
      </c>
      <c r="H9" s="445"/>
      <c r="I9" s="444" t="s">
        <v>79</v>
      </c>
      <c r="J9" s="445"/>
      <c r="K9" s="165" t="s">
        <v>80</v>
      </c>
      <c r="L9" s="460"/>
      <c r="M9" s="462"/>
      <c r="N9" s="449"/>
      <c r="O9" s="166" t="s">
        <v>117</v>
      </c>
      <c r="P9" s="167" t="s">
        <v>81</v>
      </c>
    </row>
    <row r="10" spans="1:16" s="15" customFormat="1" ht="40.15" customHeight="1" thickBot="1">
      <c r="A10" s="446" t="s">
        <v>106</v>
      </c>
      <c r="B10" s="415" t="s">
        <v>82</v>
      </c>
      <c r="C10" s="154" t="s">
        <v>98</v>
      </c>
      <c r="D10" s="118" t="s">
        <v>308</v>
      </c>
      <c r="E10" s="155">
        <v>1</v>
      </c>
      <c r="F10" s="119" t="s">
        <v>83</v>
      </c>
      <c r="G10" s="119">
        <v>8</v>
      </c>
      <c r="H10" s="119" t="s">
        <v>84</v>
      </c>
      <c r="I10" s="155">
        <v>60</v>
      </c>
      <c r="J10" s="119" t="s">
        <v>85</v>
      </c>
      <c r="K10" s="156">
        <v>1300</v>
      </c>
      <c r="L10" s="123">
        <f>PRODUCT(E10:K10)</f>
        <v>624000</v>
      </c>
      <c r="M10" s="123"/>
      <c r="N10" s="124">
        <f t="shared" ref="N10:N36" si="0">L10-M10</f>
        <v>624000</v>
      </c>
      <c r="O10" s="253" t="s">
        <v>104</v>
      </c>
      <c r="P10" s="157"/>
    </row>
    <row r="11" spans="1:16" s="15" customFormat="1" ht="40.15" customHeight="1" thickBot="1">
      <c r="A11" s="447"/>
      <c r="B11" s="415"/>
      <c r="C11" s="148"/>
      <c r="D11" s="104"/>
      <c r="E11" s="104"/>
      <c r="F11" s="105"/>
      <c r="G11" s="105"/>
      <c r="H11" s="105"/>
      <c r="I11" s="106"/>
      <c r="J11" s="105"/>
      <c r="K11" s="107"/>
      <c r="L11" s="108">
        <f>PRODUCT(E11:K11)</f>
        <v>0</v>
      </c>
      <c r="M11" s="108"/>
      <c r="N11" s="109">
        <f t="shared" si="0"/>
        <v>0</v>
      </c>
      <c r="O11" s="254"/>
      <c r="P11" s="158"/>
    </row>
    <row r="12" spans="1:16" s="15" customFormat="1" ht="24" customHeight="1" thickBot="1">
      <c r="A12" s="447"/>
      <c r="B12" s="414"/>
      <c r="C12" s="438" t="s">
        <v>108</v>
      </c>
      <c r="D12" s="438"/>
      <c r="E12" s="438"/>
      <c r="F12" s="438"/>
      <c r="G12" s="438"/>
      <c r="H12" s="438"/>
      <c r="I12" s="438"/>
      <c r="J12" s="438"/>
      <c r="K12" s="439"/>
      <c r="L12" s="111">
        <f>SUM(L10:L11)</f>
        <v>624000</v>
      </c>
      <c r="M12" s="111">
        <f>SUM(M10:M11)</f>
        <v>0</v>
      </c>
      <c r="N12" s="111">
        <f t="shared" si="0"/>
        <v>624000</v>
      </c>
      <c r="O12" s="147"/>
      <c r="P12" s="184"/>
    </row>
    <row r="13" spans="1:16" s="14" customFormat="1" ht="24" customHeight="1" thickBot="1">
      <c r="A13" s="447"/>
      <c r="B13" s="415" t="s">
        <v>86</v>
      </c>
      <c r="C13" s="149"/>
      <c r="D13" s="112"/>
      <c r="E13" s="112"/>
      <c r="F13" s="113"/>
      <c r="G13" s="113"/>
      <c r="H13" s="113"/>
      <c r="I13" s="112"/>
      <c r="J13" s="113"/>
      <c r="K13" s="113"/>
      <c r="L13" s="114">
        <f>PRODUCT(E13:K13)</f>
        <v>0</v>
      </c>
      <c r="M13" s="114"/>
      <c r="N13" s="115">
        <f t="shared" si="0"/>
        <v>0</v>
      </c>
      <c r="O13" s="116"/>
      <c r="P13" s="159"/>
    </row>
    <row r="14" spans="1:16" s="14" customFormat="1" ht="24" customHeight="1" thickBot="1">
      <c r="A14" s="447"/>
      <c r="B14" s="414"/>
      <c r="C14" s="438" t="s">
        <v>109</v>
      </c>
      <c r="D14" s="438"/>
      <c r="E14" s="438"/>
      <c r="F14" s="438"/>
      <c r="G14" s="438"/>
      <c r="H14" s="438"/>
      <c r="I14" s="438"/>
      <c r="J14" s="438"/>
      <c r="K14" s="439"/>
      <c r="L14" s="111">
        <f>SUM(L13:L13)</f>
        <v>0</v>
      </c>
      <c r="M14" s="111">
        <f>SUM(M13:M13)</f>
        <v>0</v>
      </c>
      <c r="N14" s="111">
        <f t="shared" si="0"/>
        <v>0</v>
      </c>
      <c r="O14" s="147"/>
      <c r="P14" s="184"/>
    </row>
    <row r="15" spans="1:16" s="14" customFormat="1" ht="24" customHeight="1" thickBot="1">
      <c r="A15" s="447"/>
      <c r="B15" s="415" t="s">
        <v>94</v>
      </c>
      <c r="C15" s="150"/>
      <c r="D15" s="117"/>
      <c r="E15" s="118"/>
      <c r="F15" s="119"/>
      <c r="G15" s="119"/>
      <c r="H15" s="120"/>
      <c r="I15" s="121"/>
      <c r="J15" s="120"/>
      <c r="K15" s="122"/>
      <c r="L15" s="123">
        <f>PRODUCT(E15:K15)</f>
        <v>0</v>
      </c>
      <c r="M15" s="123"/>
      <c r="N15" s="124">
        <f t="shared" si="0"/>
        <v>0</v>
      </c>
      <c r="O15" s="125"/>
      <c r="P15" s="157"/>
    </row>
    <row r="16" spans="1:16" s="14" customFormat="1" ht="24" customHeight="1" thickBot="1">
      <c r="A16" s="447"/>
      <c r="B16" s="415"/>
      <c r="C16" s="151"/>
      <c r="D16" s="126"/>
      <c r="E16" s="104"/>
      <c r="F16" s="105"/>
      <c r="G16" s="105"/>
      <c r="H16" s="127"/>
      <c r="I16" s="128"/>
      <c r="J16" s="127"/>
      <c r="K16" s="107"/>
      <c r="L16" s="108">
        <f>PRODUCT(E16:K16)</f>
        <v>0</v>
      </c>
      <c r="M16" s="108"/>
      <c r="N16" s="109">
        <f t="shared" si="0"/>
        <v>0</v>
      </c>
      <c r="O16" s="110"/>
      <c r="P16" s="158"/>
    </row>
    <row r="17" spans="1:16" s="14" customFormat="1" ht="24" customHeight="1" thickBot="1">
      <c r="A17" s="447"/>
      <c r="B17" s="414"/>
      <c r="C17" s="438" t="s">
        <v>110</v>
      </c>
      <c r="D17" s="438"/>
      <c r="E17" s="438"/>
      <c r="F17" s="438"/>
      <c r="G17" s="438"/>
      <c r="H17" s="438"/>
      <c r="I17" s="438"/>
      <c r="J17" s="438"/>
      <c r="K17" s="439"/>
      <c r="L17" s="111">
        <f>SUM(L15:L16)</f>
        <v>0</v>
      </c>
      <c r="M17" s="111">
        <f>SUM(M15:M16)</f>
        <v>0</v>
      </c>
      <c r="N17" s="111">
        <f t="shared" si="0"/>
        <v>0</v>
      </c>
      <c r="O17" s="147"/>
      <c r="P17" s="184"/>
    </row>
    <row r="18" spans="1:16" s="14" customFormat="1" ht="43.15" customHeight="1" thickBot="1">
      <c r="A18" s="447"/>
      <c r="B18" s="415" t="s">
        <v>87</v>
      </c>
      <c r="C18" s="150" t="s">
        <v>304</v>
      </c>
      <c r="D18" s="117" t="s">
        <v>307</v>
      </c>
      <c r="E18" s="118">
        <v>1</v>
      </c>
      <c r="F18" s="119" t="s">
        <v>306</v>
      </c>
      <c r="G18" s="119">
        <v>10</v>
      </c>
      <c r="H18" s="120" t="s">
        <v>301</v>
      </c>
      <c r="I18" s="118"/>
      <c r="J18" s="129"/>
      <c r="K18" s="122">
        <v>10000</v>
      </c>
      <c r="L18" s="123">
        <f>PRODUCT(E18:K18)</f>
        <v>100000</v>
      </c>
      <c r="M18" s="123"/>
      <c r="N18" s="124">
        <f t="shared" si="0"/>
        <v>100000</v>
      </c>
      <c r="O18" s="125"/>
      <c r="P18" s="160" t="s">
        <v>305</v>
      </c>
    </row>
    <row r="19" spans="1:16" s="14" customFormat="1" ht="43.15" customHeight="1" thickBot="1">
      <c r="A19" s="447"/>
      <c r="B19" s="415"/>
      <c r="C19" s="152" t="s">
        <v>304</v>
      </c>
      <c r="D19" s="96" t="s">
        <v>303</v>
      </c>
      <c r="E19" s="91">
        <v>1</v>
      </c>
      <c r="F19" s="92" t="s">
        <v>302</v>
      </c>
      <c r="G19" s="92">
        <v>10</v>
      </c>
      <c r="H19" s="97" t="s">
        <v>301</v>
      </c>
      <c r="I19" s="98"/>
      <c r="J19" s="99"/>
      <c r="K19" s="95">
        <v>10000</v>
      </c>
      <c r="L19" s="93">
        <f>PRODUCT(E19:K19)</f>
        <v>100000</v>
      </c>
      <c r="M19" s="93"/>
      <c r="N19" s="103">
        <f t="shared" si="0"/>
        <v>100000</v>
      </c>
      <c r="O19" s="94"/>
      <c r="P19" s="161" t="s">
        <v>300</v>
      </c>
    </row>
    <row r="20" spans="1:16" s="14" customFormat="1" ht="43.15" customHeight="1" thickBot="1">
      <c r="A20" s="447"/>
      <c r="B20" s="415"/>
      <c r="C20" s="151"/>
      <c r="D20" s="126"/>
      <c r="E20" s="104"/>
      <c r="F20" s="105"/>
      <c r="G20" s="105"/>
      <c r="H20" s="127"/>
      <c r="I20" s="130"/>
      <c r="J20" s="131"/>
      <c r="K20" s="107"/>
      <c r="L20" s="108">
        <f>PRODUCT(E20:K20)</f>
        <v>0</v>
      </c>
      <c r="M20" s="108"/>
      <c r="N20" s="109">
        <f t="shared" si="0"/>
        <v>0</v>
      </c>
      <c r="O20" s="110"/>
      <c r="P20" s="162"/>
    </row>
    <row r="21" spans="1:16" s="14" customFormat="1" ht="24" customHeight="1" thickBot="1">
      <c r="A21" s="447"/>
      <c r="B21" s="414"/>
      <c r="C21" s="438" t="s">
        <v>111</v>
      </c>
      <c r="D21" s="438"/>
      <c r="E21" s="438"/>
      <c r="F21" s="438"/>
      <c r="G21" s="438"/>
      <c r="H21" s="438"/>
      <c r="I21" s="438"/>
      <c r="J21" s="438"/>
      <c r="K21" s="439"/>
      <c r="L21" s="111">
        <f>SUM(L18:L20)</f>
        <v>200000</v>
      </c>
      <c r="M21" s="111">
        <f>SUM(M18:M20)</f>
        <v>0</v>
      </c>
      <c r="N21" s="111">
        <f t="shared" si="0"/>
        <v>200000</v>
      </c>
      <c r="O21" s="147"/>
      <c r="P21" s="184"/>
    </row>
    <row r="22" spans="1:16" s="14" customFormat="1" ht="36" customHeight="1" thickBot="1">
      <c r="A22" s="447"/>
      <c r="B22" s="415" t="s">
        <v>118</v>
      </c>
      <c r="C22" s="151" t="s">
        <v>299</v>
      </c>
      <c r="D22" s="104" t="s">
        <v>298</v>
      </c>
      <c r="E22" s="104">
        <v>1</v>
      </c>
      <c r="F22" s="127" t="s">
        <v>297</v>
      </c>
      <c r="G22" s="105">
        <v>10</v>
      </c>
      <c r="H22" s="105" t="s">
        <v>296</v>
      </c>
      <c r="I22" s="104"/>
      <c r="J22" s="304"/>
      <c r="K22" s="107">
        <v>10000</v>
      </c>
      <c r="L22" s="123">
        <f>PRODUCT(E22:K22)</f>
        <v>100000</v>
      </c>
      <c r="M22" s="123"/>
      <c r="N22" s="124">
        <f t="shared" si="0"/>
        <v>100000</v>
      </c>
      <c r="O22" s="125"/>
      <c r="P22" s="157"/>
    </row>
    <row r="23" spans="1:16" s="14" customFormat="1" ht="36" customHeight="1" thickBot="1">
      <c r="A23" s="447"/>
      <c r="B23" s="415"/>
      <c r="C23" s="151"/>
      <c r="D23" s="104"/>
      <c r="E23" s="104"/>
      <c r="F23" s="127"/>
      <c r="G23" s="105"/>
      <c r="H23" s="105"/>
      <c r="I23" s="104"/>
      <c r="J23" s="304"/>
      <c r="K23" s="107"/>
      <c r="L23" s="108">
        <f>PRODUCT(E23:K23)</f>
        <v>0</v>
      </c>
      <c r="M23" s="108"/>
      <c r="N23" s="109">
        <f t="shared" si="0"/>
        <v>0</v>
      </c>
      <c r="O23" s="110"/>
      <c r="P23" s="158"/>
    </row>
    <row r="24" spans="1:16" s="14" customFormat="1" ht="24" customHeight="1" thickBot="1">
      <c r="A24" s="447"/>
      <c r="B24" s="414"/>
      <c r="C24" s="438" t="s">
        <v>112</v>
      </c>
      <c r="D24" s="438"/>
      <c r="E24" s="438"/>
      <c r="F24" s="438"/>
      <c r="G24" s="438"/>
      <c r="H24" s="438"/>
      <c r="I24" s="438"/>
      <c r="J24" s="438"/>
      <c r="K24" s="439"/>
      <c r="L24" s="111">
        <f>SUM(L22:L23)</f>
        <v>100000</v>
      </c>
      <c r="M24" s="111">
        <f>SUM(M22:M23)</f>
        <v>0</v>
      </c>
      <c r="N24" s="111">
        <f t="shared" si="0"/>
        <v>100000</v>
      </c>
      <c r="O24" s="147"/>
      <c r="P24" s="184"/>
    </row>
    <row r="25" spans="1:16" s="14" customFormat="1" ht="37.9" customHeight="1" thickBot="1">
      <c r="A25" s="447"/>
      <c r="B25" s="415" t="s">
        <v>88</v>
      </c>
      <c r="C25" s="153" t="s">
        <v>295</v>
      </c>
      <c r="D25" s="132" t="s">
        <v>294</v>
      </c>
      <c r="E25" s="132">
        <v>1</v>
      </c>
      <c r="F25" s="133" t="s">
        <v>99</v>
      </c>
      <c r="G25" s="134"/>
      <c r="H25" s="135"/>
      <c r="I25" s="136"/>
      <c r="J25" s="135"/>
      <c r="K25" s="137">
        <v>200000</v>
      </c>
      <c r="L25" s="138">
        <f>PRODUCT(E25:K25)</f>
        <v>200000</v>
      </c>
      <c r="M25" s="138"/>
      <c r="N25" s="139">
        <f t="shared" si="0"/>
        <v>200000</v>
      </c>
      <c r="O25" s="140"/>
      <c r="P25" s="163"/>
    </row>
    <row r="26" spans="1:16" s="14" customFormat="1" ht="24" customHeight="1" thickBot="1">
      <c r="A26" s="447"/>
      <c r="B26" s="414"/>
      <c r="C26" s="440" t="s">
        <v>113</v>
      </c>
      <c r="D26" s="440"/>
      <c r="E26" s="440"/>
      <c r="F26" s="440"/>
      <c r="G26" s="440"/>
      <c r="H26" s="440"/>
      <c r="I26" s="440"/>
      <c r="J26" s="440"/>
      <c r="K26" s="441"/>
      <c r="L26" s="181">
        <f>SUM(L25:L25)</f>
        <v>200000</v>
      </c>
      <c r="M26" s="181">
        <f>SUM(M25:M25)</f>
        <v>0</v>
      </c>
      <c r="N26" s="181">
        <f t="shared" si="0"/>
        <v>200000</v>
      </c>
      <c r="O26" s="303"/>
      <c r="P26" s="302"/>
    </row>
    <row r="27" spans="1:16" s="14" customFormat="1" ht="35.450000000000003" customHeight="1" thickBot="1">
      <c r="A27" s="447"/>
      <c r="B27" s="414" t="s">
        <v>95</v>
      </c>
      <c r="C27" s="301" t="s">
        <v>293</v>
      </c>
      <c r="D27" s="91" t="s">
        <v>292</v>
      </c>
      <c r="E27" s="91">
        <v>1</v>
      </c>
      <c r="F27" s="300" t="s">
        <v>99</v>
      </c>
      <c r="G27" s="299"/>
      <c r="H27" s="98"/>
      <c r="I27" s="98"/>
      <c r="J27" s="98"/>
      <c r="K27" s="298">
        <v>300000</v>
      </c>
      <c r="L27" s="297">
        <f>PRODUCT(E27:K27)</f>
        <v>300000</v>
      </c>
      <c r="M27" s="297"/>
      <c r="N27" s="296">
        <f t="shared" si="0"/>
        <v>300000</v>
      </c>
      <c r="O27" s="295"/>
      <c r="P27" s="294"/>
    </row>
    <row r="28" spans="1:16" s="14" customFormat="1" ht="35.450000000000003" customHeight="1" thickBot="1">
      <c r="A28" s="447"/>
      <c r="B28" s="414"/>
      <c r="C28" s="301" t="s">
        <v>291</v>
      </c>
      <c r="D28" s="91" t="s">
        <v>290</v>
      </c>
      <c r="E28" s="91">
        <v>1</v>
      </c>
      <c r="F28" s="300" t="s">
        <v>99</v>
      </c>
      <c r="G28" s="299"/>
      <c r="H28" s="98"/>
      <c r="I28" s="98"/>
      <c r="J28" s="98"/>
      <c r="K28" s="298">
        <v>650000</v>
      </c>
      <c r="L28" s="297">
        <f>PRODUCT(E28:K28)</f>
        <v>650000</v>
      </c>
      <c r="M28" s="297"/>
      <c r="N28" s="296">
        <f t="shared" si="0"/>
        <v>650000</v>
      </c>
      <c r="O28" s="295"/>
      <c r="P28" s="294" t="s">
        <v>289</v>
      </c>
    </row>
    <row r="29" spans="1:16" s="14" customFormat="1" ht="24" customHeight="1" thickBot="1">
      <c r="A29" s="447"/>
      <c r="B29" s="414"/>
      <c r="C29" s="436" t="s">
        <v>114</v>
      </c>
      <c r="D29" s="436"/>
      <c r="E29" s="436"/>
      <c r="F29" s="436"/>
      <c r="G29" s="436"/>
      <c r="H29" s="436"/>
      <c r="I29" s="436"/>
      <c r="J29" s="436"/>
      <c r="K29" s="437"/>
      <c r="L29" s="293">
        <f>SUM(L27:L28)</f>
        <v>950000</v>
      </c>
      <c r="M29" s="293">
        <f>SUM(M27:M27)</f>
        <v>0</v>
      </c>
      <c r="N29" s="293">
        <f t="shared" si="0"/>
        <v>950000</v>
      </c>
      <c r="O29" s="292"/>
      <c r="P29" s="291"/>
    </row>
    <row r="30" spans="1:16" s="14" customFormat="1" ht="39.6" customHeight="1" thickBot="1">
      <c r="A30" s="447"/>
      <c r="B30" s="415" t="s">
        <v>96</v>
      </c>
      <c r="C30" s="153"/>
      <c r="D30" s="141"/>
      <c r="E30" s="142"/>
      <c r="F30" s="143"/>
      <c r="G30" s="144"/>
      <c r="H30" s="144"/>
      <c r="I30" s="145"/>
      <c r="J30" s="144"/>
      <c r="K30" s="146"/>
      <c r="L30" s="138">
        <f>PRODUCT(E30:K30)</f>
        <v>0</v>
      </c>
      <c r="M30" s="138">
        <v>0</v>
      </c>
      <c r="N30" s="139">
        <f t="shared" si="0"/>
        <v>0</v>
      </c>
      <c r="O30" s="140"/>
      <c r="P30" s="164"/>
    </row>
    <row r="31" spans="1:16" s="14" customFormat="1" ht="24" customHeight="1" thickBot="1">
      <c r="A31" s="447"/>
      <c r="B31" s="414"/>
      <c r="C31" s="438" t="s">
        <v>115</v>
      </c>
      <c r="D31" s="438"/>
      <c r="E31" s="438"/>
      <c r="F31" s="438"/>
      <c r="G31" s="438"/>
      <c r="H31" s="438"/>
      <c r="I31" s="438"/>
      <c r="J31" s="438"/>
      <c r="K31" s="439"/>
      <c r="L31" s="111">
        <f>SUM(L30:L30)</f>
        <v>0</v>
      </c>
      <c r="M31" s="111">
        <f>SUM(M30:M30)</f>
        <v>0</v>
      </c>
      <c r="N31" s="111">
        <f t="shared" si="0"/>
        <v>0</v>
      </c>
      <c r="O31" s="147"/>
      <c r="P31" s="184"/>
    </row>
    <row r="32" spans="1:16" s="14" customFormat="1" ht="24" customHeight="1" thickBot="1">
      <c r="A32" s="447"/>
      <c r="B32" s="415" t="s">
        <v>89</v>
      </c>
      <c r="C32" s="152" t="s">
        <v>100</v>
      </c>
      <c r="D32" s="91" t="s">
        <v>100</v>
      </c>
      <c r="E32" s="91">
        <v>1</v>
      </c>
      <c r="F32" s="92" t="s">
        <v>99</v>
      </c>
      <c r="G32" s="100"/>
      <c r="H32" s="99"/>
      <c r="I32" s="98"/>
      <c r="J32" s="99"/>
      <c r="K32" s="95">
        <v>50000</v>
      </c>
      <c r="L32" s="123">
        <f>PRODUCT(E32:K32)</f>
        <v>50000</v>
      </c>
      <c r="M32" s="123"/>
      <c r="N32" s="124">
        <f t="shared" si="0"/>
        <v>50000</v>
      </c>
      <c r="O32" s="125"/>
      <c r="P32" s="160"/>
    </row>
    <row r="33" spans="1:16" s="14" customFormat="1" ht="24" customHeight="1" thickBot="1">
      <c r="A33" s="447"/>
      <c r="B33" s="415"/>
      <c r="C33" s="152"/>
      <c r="D33" s="91"/>
      <c r="E33" s="91"/>
      <c r="F33" s="92"/>
      <c r="G33" s="100"/>
      <c r="H33" s="99"/>
      <c r="I33" s="98"/>
      <c r="J33" s="99"/>
      <c r="K33" s="95"/>
      <c r="L33" s="93">
        <f>PRODUCT(E33:K33)</f>
        <v>0</v>
      </c>
      <c r="M33" s="93"/>
      <c r="N33" s="103">
        <f t="shared" si="0"/>
        <v>0</v>
      </c>
      <c r="O33" s="94"/>
      <c r="P33" s="161"/>
    </row>
    <row r="34" spans="1:16" s="14" customFormat="1" ht="24" customHeight="1" thickBot="1">
      <c r="A34" s="447"/>
      <c r="B34" s="415"/>
      <c r="C34" s="151"/>
      <c r="D34" s="104"/>
      <c r="E34" s="104"/>
      <c r="F34" s="105"/>
      <c r="G34" s="105"/>
      <c r="H34" s="105"/>
      <c r="I34" s="130"/>
      <c r="J34" s="131"/>
      <c r="K34" s="107"/>
      <c r="L34" s="108">
        <f>PRODUCT(E34:K34)</f>
        <v>0</v>
      </c>
      <c r="M34" s="108"/>
      <c r="N34" s="109">
        <f t="shared" si="0"/>
        <v>0</v>
      </c>
      <c r="O34" s="110"/>
      <c r="P34" s="158"/>
    </row>
    <row r="35" spans="1:16" s="14" customFormat="1" ht="24" customHeight="1" thickBot="1">
      <c r="A35" s="447"/>
      <c r="B35" s="416"/>
      <c r="C35" s="440" t="s">
        <v>116</v>
      </c>
      <c r="D35" s="440"/>
      <c r="E35" s="440"/>
      <c r="F35" s="440"/>
      <c r="G35" s="440"/>
      <c r="H35" s="440"/>
      <c r="I35" s="440"/>
      <c r="J35" s="440"/>
      <c r="K35" s="441"/>
      <c r="L35" s="181">
        <f>SUM(L32:L34)</f>
        <v>50000</v>
      </c>
      <c r="M35" s="181">
        <f>SUM(M32:M34)</f>
        <v>0</v>
      </c>
      <c r="N35" s="181">
        <f t="shared" si="0"/>
        <v>50000</v>
      </c>
      <c r="O35" s="147"/>
      <c r="P35" s="184"/>
    </row>
    <row r="36" spans="1:16" ht="24" customHeight="1" thickBot="1">
      <c r="A36" s="447"/>
      <c r="B36" s="421" t="s">
        <v>123</v>
      </c>
      <c r="C36" s="422"/>
      <c r="D36" s="422"/>
      <c r="E36" s="422"/>
      <c r="F36" s="422"/>
      <c r="G36" s="422"/>
      <c r="H36" s="422"/>
      <c r="I36" s="422"/>
      <c r="J36" s="422"/>
      <c r="K36" s="423"/>
      <c r="L36" s="182">
        <f>L12+L14+L17+L21+L24+L26+L29+L31+L31+L35</f>
        <v>2124000</v>
      </c>
      <c r="M36" s="182">
        <f>M12+M14+M17+M21+M24+M26+M29+M31+M35</f>
        <v>0</v>
      </c>
      <c r="N36" s="183">
        <f t="shared" si="0"/>
        <v>2124000</v>
      </c>
      <c r="O36" s="147"/>
      <c r="P36" s="184"/>
    </row>
    <row r="37" spans="1:16" ht="24" customHeight="1" thickBot="1">
      <c r="A37" s="447"/>
      <c r="B37" s="421" t="s">
        <v>124</v>
      </c>
      <c r="C37" s="422"/>
      <c r="D37" s="422"/>
      <c r="E37" s="422"/>
      <c r="F37" s="422"/>
      <c r="G37" s="422"/>
      <c r="H37" s="422"/>
      <c r="I37" s="422"/>
      <c r="J37" s="422"/>
      <c r="K37" s="423"/>
      <c r="L37" s="185"/>
      <c r="M37" s="185"/>
      <c r="N37" s="183">
        <f>SUMIF(O10:O34,"○",L10:L34)</f>
        <v>624000</v>
      </c>
      <c r="O37" s="147"/>
      <c r="P37" s="184"/>
    </row>
    <row r="38" spans="1:16" ht="24" customHeight="1" thickBot="1">
      <c r="A38" s="447"/>
      <c r="B38" s="421" t="s">
        <v>125</v>
      </c>
      <c r="C38" s="422"/>
      <c r="D38" s="422"/>
      <c r="E38" s="422"/>
      <c r="F38" s="422"/>
      <c r="G38" s="422"/>
      <c r="H38" s="422"/>
      <c r="I38" s="422"/>
      <c r="J38" s="422"/>
      <c r="K38" s="423"/>
      <c r="L38" s="185"/>
      <c r="M38" s="185"/>
      <c r="N38" s="183">
        <f>IF(P4="ア",L36-ROUNDDOWN((L36-N37)*10/110,0),L36)</f>
        <v>1987637</v>
      </c>
      <c r="O38" s="147"/>
      <c r="P38" s="184"/>
    </row>
    <row r="39" spans="1:16" s="12" customFormat="1" ht="24" customHeight="1" thickBot="1">
      <c r="A39" s="429" t="s">
        <v>107</v>
      </c>
      <c r="B39" s="418" t="s">
        <v>82</v>
      </c>
      <c r="C39" s="168"/>
      <c r="D39" s="169"/>
      <c r="E39" s="169"/>
      <c r="F39" s="170" t="s">
        <v>83</v>
      </c>
      <c r="G39" s="170"/>
      <c r="H39" s="170" t="s">
        <v>84</v>
      </c>
      <c r="I39" s="171"/>
      <c r="J39" s="170" t="s">
        <v>85</v>
      </c>
      <c r="K39" s="169"/>
      <c r="L39" s="172">
        <f>PRODUCT(E39:K39)</f>
        <v>0</v>
      </c>
      <c r="M39" s="172"/>
      <c r="N39" s="173">
        <f t="shared" ref="N39:N49" si="1">L39-M39</f>
        <v>0</v>
      </c>
      <c r="O39" s="174"/>
      <c r="P39" s="175"/>
    </row>
    <row r="40" spans="1:16" s="12" customFormat="1" ht="24" customHeight="1" thickBot="1">
      <c r="A40" s="429"/>
      <c r="B40" s="417"/>
      <c r="C40" s="419" t="s">
        <v>108</v>
      </c>
      <c r="D40" s="419"/>
      <c r="E40" s="419"/>
      <c r="F40" s="419"/>
      <c r="G40" s="419"/>
      <c r="H40" s="419"/>
      <c r="I40" s="419"/>
      <c r="J40" s="419"/>
      <c r="K40" s="420"/>
      <c r="L40" s="180">
        <f>SUM(L39:L39)</f>
        <v>0</v>
      </c>
      <c r="M40" s="180">
        <f>SUM(M39:M39)</f>
        <v>0</v>
      </c>
      <c r="N40" s="180">
        <f t="shared" si="1"/>
        <v>0</v>
      </c>
      <c r="O40" s="186"/>
      <c r="P40" s="187"/>
    </row>
    <row r="41" spans="1:16" s="12" customFormat="1" ht="24" customHeight="1" thickBot="1">
      <c r="A41" s="429"/>
      <c r="B41" s="412" t="s">
        <v>168</v>
      </c>
      <c r="C41" s="176"/>
      <c r="D41" s="112"/>
      <c r="E41" s="112"/>
      <c r="F41" s="112"/>
      <c r="G41" s="112"/>
      <c r="H41" s="112"/>
      <c r="I41" s="112"/>
      <c r="J41" s="112"/>
      <c r="K41" s="112"/>
      <c r="L41" s="114">
        <f>PRODUCT(E41:K41)</f>
        <v>0</v>
      </c>
      <c r="M41" s="114"/>
      <c r="N41" s="177">
        <f t="shared" si="1"/>
        <v>0</v>
      </c>
      <c r="O41" s="116"/>
      <c r="P41" s="178"/>
    </row>
    <row r="42" spans="1:16" ht="24" customHeight="1" thickBot="1">
      <c r="A42" s="429"/>
      <c r="B42" s="417"/>
      <c r="C42" s="419" t="s">
        <v>109</v>
      </c>
      <c r="D42" s="419"/>
      <c r="E42" s="419"/>
      <c r="F42" s="419"/>
      <c r="G42" s="419"/>
      <c r="H42" s="419"/>
      <c r="I42" s="419"/>
      <c r="J42" s="419"/>
      <c r="K42" s="420"/>
      <c r="L42" s="180">
        <f>SUM(L41:L41)</f>
        <v>0</v>
      </c>
      <c r="M42" s="180">
        <f>SUM(M41:M41)</f>
        <v>0</v>
      </c>
      <c r="N42" s="180">
        <f t="shared" si="1"/>
        <v>0</v>
      </c>
      <c r="O42" s="186"/>
      <c r="P42" s="187"/>
    </row>
    <row r="43" spans="1:16" ht="24" customHeight="1" thickBot="1">
      <c r="A43" s="429"/>
      <c r="B43" s="412" t="s">
        <v>87</v>
      </c>
      <c r="C43" s="149"/>
      <c r="D43" s="112"/>
      <c r="E43" s="112"/>
      <c r="F43" s="112"/>
      <c r="G43" s="112"/>
      <c r="H43" s="112"/>
      <c r="I43" s="112"/>
      <c r="J43" s="112"/>
      <c r="K43" s="112"/>
      <c r="L43" s="114">
        <f>PRODUCT(E43:K43)</f>
        <v>0</v>
      </c>
      <c r="M43" s="114"/>
      <c r="N43" s="177">
        <f t="shared" si="1"/>
        <v>0</v>
      </c>
      <c r="O43" s="116"/>
      <c r="P43" s="159"/>
    </row>
    <row r="44" spans="1:16" ht="24" customHeight="1" thickBot="1">
      <c r="A44" s="429"/>
      <c r="B44" s="417"/>
      <c r="C44" s="419" t="s">
        <v>111</v>
      </c>
      <c r="D44" s="419"/>
      <c r="E44" s="419"/>
      <c r="F44" s="419"/>
      <c r="G44" s="419"/>
      <c r="H44" s="419"/>
      <c r="I44" s="419"/>
      <c r="J44" s="419"/>
      <c r="K44" s="420"/>
      <c r="L44" s="180">
        <f>SUM(L43:L43)</f>
        <v>0</v>
      </c>
      <c r="M44" s="180">
        <f>SUM(M43:M43)</f>
        <v>0</v>
      </c>
      <c r="N44" s="180">
        <f t="shared" si="1"/>
        <v>0</v>
      </c>
      <c r="O44" s="186"/>
      <c r="P44" s="187"/>
    </row>
    <row r="45" spans="1:16" ht="24" customHeight="1" thickBot="1">
      <c r="A45" s="429"/>
      <c r="B45" s="412" t="s">
        <v>88</v>
      </c>
      <c r="C45" s="153" t="s">
        <v>101</v>
      </c>
      <c r="D45" s="132" t="s">
        <v>102</v>
      </c>
      <c r="E45" s="132">
        <v>2</v>
      </c>
      <c r="F45" s="138" t="s">
        <v>103</v>
      </c>
      <c r="G45" s="138"/>
      <c r="H45" s="132"/>
      <c r="I45" s="132"/>
      <c r="J45" s="132"/>
      <c r="K45" s="132">
        <v>700</v>
      </c>
      <c r="L45" s="138">
        <f>PRODUCT(E45:K45)</f>
        <v>1400</v>
      </c>
      <c r="M45" s="138">
        <v>455</v>
      </c>
      <c r="N45" s="179">
        <f t="shared" si="1"/>
        <v>945</v>
      </c>
      <c r="O45" s="140"/>
      <c r="P45" s="163"/>
    </row>
    <row r="46" spans="1:16" ht="24" customHeight="1" thickBot="1">
      <c r="A46" s="429"/>
      <c r="B46" s="417"/>
      <c r="C46" s="419" t="s">
        <v>113</v>
      </c>
      <c r="D46" s="419"/>
      <c r="E46" s="419"/>
      <c r="F46" s="419"/>
      <c r="G46" s="419"/>
      <c r="H46" s="419"/>
      <c r="I46" s="419"/>
      <c r="J46" s="419"/>
      <c r="K46" s="420"/>
      <c r="L46" s="180">
        <f>SUM(L45:L45)</f>
        <v>1400</v>
      </c>
      <c r="M46" s="180">
        <f>SUM(M45:M45)</f>
        <v>455</v>
      </c>
      <c r="N46" s="180">
        <f t="shared" si="1"/>
        <v>945</v>
      </c>
      <c r="O46" s="186"/>
      <c r="P46" s="187"/>
    </row>
    <row r="47" spans="1:16" ht="24" customHeight="1" thickBot="1">
      <c r="A47" s="429"/>
      <c r="B47" s="412" t="s">
        <v>89</v>
      </c>
      <c r="C47" s="149"/>
      <c r="D47" s="112"/>
      <c r="E47" s="112"/>
      <c r="F47" s="112"/>
      <c r="G47" s="112"/>
      <c r="H47" s="112"/>
      <c r="I47" s="112"/>
      <c r="J47" s="112"/>
      <c r="K47" s="112"/>
      <c r="L47" s="114">
        <f>PRODUCT(E47:K47)</f>
        <v>0</v>
      </c>
      <c r="M47" s="114"/>
      <c r="N47" s="177">
        <f t="shared" si="1"/>
        <v>0</v>
      </c>
      <c r="O47" s="116"/>
      <c r="P47" s="178"/>
    </row>
    <row r="48" spans="1:16" ht="24" customHeight="1" thickBot="1">
      <c r="A48" s="429"/>
      <c r="B48" s="413"/>
      <c r="C48" s="424" t="s">
        <v>116</v>
      </c>
      <c r="D48" s="424"/>
      <c r="E48" s="424"/>
      <c r="F48" s="424"/>
      <c r="G48" s="424"/>
      <c r="H48" s="424"/>
      <c r="I48" s="424"/>
      <c r="J48" s="424"/>
      <c r="K48" s="425"/>
      <c r="L48" s="173">
        <f>SUM(L47:L47)</f>
        <v>0</v>
      </c>
      <c r="M48" s="173">
        <f>SUM(M47:M47)</f>
        <v>0</v>
      </c>
      <c r="N48" s="173">
        <f t="shared" si="1"/>
        <v>0</v>
      </c>
      <c r="O48" s="188"/>
      <c r="P48" s="189"/>
    </row>
    <row r="49" spans="1:16" ht="24" customHeight="1" thickBot="1">
      <c r="A49" s="429"/>
      <c r="B49" s="433" t="s">
        <v>126</v>
      </c>
      <c r="C49" s="434"/>
      <c r="D49" s="434"/>
      <c r="E49" s="434"/>
      <c r="F49" s="434"/>
      <c r="G49" s="434"/>
      <c r="H49" s="434"/>
      <c r="I49" s="434"/>
      <c r="J49" s="434"/>
      <c r="K49" s="435"/>
      <c r="L49" s="190">
        <f>L40+L42+L44+L46+L48</f>
        <v>1400</v>
      </c>
      <c r="M49" s="190">
        <f>M40+M42+M44+M46+M48</f>
        <v>455</v>
      </c>
      <c r="N49" s="191">
        <f t="shared" si="1"/>
        <v>945</v>
      </c>
      <c r="O49" s="186"/>
      <c r="P49" s="187"/>
    </row>
    <row r="50" spans="1:16" ht="24" customHeight="1" thickBot="1">
      <c r="A50" s="429"/>
      <c r="B50" s="433" t="s">
        <v>127</v>
      </c>
      <c r="C50" s="434"/>
      <c r="D50" s="434"/>
      <c r="E50" s="434"/>
      <c r="F50" s="434"/>
      <c r="G50" s="434"/>
      <c r="H50" s="434"/>
      <c r="I50" s="434"/>
      <c r="J50" s="434"/>
      <c r="K50" s="435"/>
      <c r="L50" s="194"/>
      <c r="M50" s="194"/>
      <c r="N50" s="191">
        <f>SUMIF(O39:O47,"○",L39:L47)</f>
        <v>0</v>
      </c>
      <c r="O50" s="186"/>
      <c r="P50" s="187"/>
    </row>
    <row r="51" spans="1:16" ht="24" customHeight="1" thickBot="1">
      <c r="A51" s="429"/>
      <c r="B51" s="430" t="s">
        <v>128</v>
      </c>
      <c r="C51" s="431"/>
      <c r="D51" s="431"/>
      <c r="E51" s="431"/>
      <c r="F51" s="431"/>
      <c r="G51" s="431"/>
      <c r="H51" s="431"/>
      <c r="I51" s="431"/>
      <c r="J51" s="431"/>
      <c r="K51" s="432"/>
      <c r="L51" s="195"/>
      <c r="M51" s="195"/>
      <c r="N51" s="192">
        <f>IF(P4="ア",L49-ROUNDDOWN((L49-N50)*10/110,0),L49)</f>
        <v>1273</v>
      </c>
      <c r="O51" s="188"/>
      <c r="P51" s="189"/>
    </row>
    <row r="52" spans="1:16" ht="36" customHeight="1" thickTop="1" thickBot="1">
      <c r="A52" s="426" t="s">
        <v>203</v>
      </c>
      <c r="B52" s="427"/>
      <c r="C52" s="427"/>
      <c r="D52" s="427"/>
      <c r="E52" s="427"/>
      <c r="F52" s="427"/>
      <c r="G52" s="427"/>
      <c r="H52" s="427"/>
      <c r="I52" s="427"/>
      <c r="J52" s="427"/>
      <c r="K52" s="428"/>
      <c r="L52" s="196"/>
      <c r="M52" s="196"/>
      <c r="N52" s="101">
        <f>N38+N51-(M36+M49)</f>
        <v>1988455</v>
      </c>
      <c r="O52" s="193"/>
      <c r="P52" s="197"/>
    </row>
    <row r="53" spans="1:16" ht="36" customHeight="1" thickTop="1" thickBot="1">
      <c r="A53" s="426" t="s">
        <v>288</v>
      </c>
      <c r="B53" s="427"/>
      <c r="C53" s="427"/>
      <c r="D53" s="427"/>
      <c r="E53" s="427"/>
      <c r="F53" s="427"/>
      <c r="G53" s="427"/>
      <c r="H53" s="427"/>
      <c r="I53" s="427"/>
      <c r="J53" s="427"/>
      <c r="K53" s="428"/>
      <c r="L53" s="196"/>
      <c r="M53" s="196"/>
      <c r="N53" s="101">
        <f>ROUNDDOWN(N52,-3)</f>
        <v>1988000</v>
      </c>
      <c r="O53" s="193"/>
      <c r="P53" s="197"/>
    </row>
    <row r="54" spans="1:16" ht="96.6" customHeight="1" thickTop="1">
      <c r="A54" s="411" t="s">
        <v>187</v>
      </c>
      <c r="B54" s="411"/>
      <c r="C54" s="411"/>
      <c r="D54" s="411"/>
      <c r="E54" s="411"/>
      <c r="F54" s="411"/>
      <c r="G54" s="411"/>
      <c r="H54" s="411"/>
      <c r="I54" s="411"/>
      <c r="J54" s="411"/>
      <c r="K54" s="411"/>
      <c r="L54" s="411"/>
      <c r="M54" s="411"/>
      <c r="N54" s="411"/>
      <c r="O54" s="411"/>
      <c r="P54" s="411"/>
    </row>
  </sheetData>
  <mergeCells count="52">
    <mergeCell ref="N8:N9"/>
    <mergeCell ref="B38:K38"/>
    <mergeCell ref="B2:P2"/>
    <mergeCell ref="B8:B9"/>
    <mergeCell ref="C8:C9"/>
    <mergeCell ref="D8:D9"/>
    <mergeCell ref="E8:K8"/>
    <mergeCell ref="O8:P8"/>
    <mergeCell ref="E9:F9"/>
    <mergeCell ref="G9:H9"/>
    <mergeCell ref="L8:L9"/>
    <mergeCell ref="M8:M9"/>
    <mergeCell ref="B37:K37"/>
    <mergeCell ref="B15:B17"/>
    <mergeCell ref="B18:B21"/>
    <mergeCell ref="C26:K26"/>
    <mergeCell ref="A8:A9"/>
    <mergeCell ref="C12:K12"/>
    <mergeCell ref="C24:K24"/>
    <mergeCell ref="I9:J9"/>
    <mergeCell ref="A10:A38"/>
    <mergeCell ref="B10:B12"/>
    <mergeCell ref="C14:K14"/>
    <mergeCell ref="C17:K17"/>
    <mergeCell ref="C21:K21"/>
    <mergeCell ref="B13:B14"/>
    <mergeCell ref="B51:K51"/>
    <mergeCell ref="B49:K49"/>
    <mergeCell ref="B50:K50"/>
    <mergeCell ref="B22:B24"/>
    <mergeCell ref="B25:B26"/>
    <mergeCell ref="C44:K44"/>
    <mergeCell ref="B41:B42"/>
    <mergeCell ref="C29:K29"/>
    <mergeCell ref="C31:K31"/>
    <mergeCell ref="C35:K35"/>
    <mergeCell ref="A54:P54"/>
    <mergeCell ref="B47:B48"/>
    <mergeCell ref="B27:B29"/>
    <mergeCell ref="B30:B31"/>
    <mergeCell ref="B32:B35"/>
    <mergeCell ref="B43:B44"/>
    <mergeCell ref="B45:B46"/>
    <mergeCell ref="B39:B40"/>
    <mergeCell ref="C40:K40"/>
    <mergeCell ref="B36:K36"/>
    <mergeCell ref="C46:K46"/>
    <mergeCell ref="C48:K48"/>
    <mergeCell ref="C42:K42"/>
    <mergeCell ref="A53:K53"/>
    <mergeCell ref="A39:A51"/>
    <mergeCell ref="A52:K52"/>
  </mergeCells>
  <phoneticPr fontId="11"/>
  <dataValidations count="3">
    <dataValidation type="list" allowBlank="1" showInputMessage="1" showErrorMessage="1" sqref="P4" xr:uid="{6BF6D931-1A67-42FB-9989-6100E6DE4265}">
      <formula1>"ア,イ,ウ,エ,オ"</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s>
  <printOptions horizontalCentered="1"/>
  <pageMargins left="0.23622047244094491" right="0.39370078740157483" top="0.9055118110236221" bottom="0.51181102362204722" header="0" footer="0.23622047244094491"/>
  <pageSetup paperSize="9" scale="61" firstPageNumber="22" fitToHeight="0" orientation="portrait" r:id="rId1"/>
  <headerFooter alignWithMargins="0"/>
  <rowBreaks count="1" manualBreakCount="1">
    <brk id="38"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topLeftCell="A19" zoomScaleNormal="100" workbookViewId="0">
      <selection activeCell="J18" sqref="J18"/>
    </sheetView>
  </sheetViews>
  <sheetFormatPr defaultColWidth="9" defaultRowHeight="16.5"/>
  <cols>
    <col min="1" max="1" width="25.5" style="9" bestFit="1" customWidth="1"/>
    <col min="2" max="2" width="3.75" style="9" customWidth="1"/>
    <col min="3" max="3" width="16.125" style="9" customWidth="1"/>
    <col min="4" max="4" width="9" style="9"/>
    <col min="5" max="5" width="40.375" style="9" customWidth="1"/>
    <col min="6" max="16384" width="9" style="9"/>
  </cols>
  <sheetData>
    <row r="1" spans="1:6">
      <c r="A1" s="9" t="s">
        <v>22</v>
      </c>
      <c r="C1" s="9" t="s">
        <v>43</v>
      </c>
      <c r="E1" s="9" t="s">
        <v>129</v>
      </c>
      <c r="F1" s="9" t="s">
        <v>130</v>
      </c>
    </row>
    <row r="2" spans="1:6">
      <c r="A2" s="10" t="s">
        <v>24</v>
      </c>
      <c r="C2" s="11" t="s">
        <v>44</v>
      </c>
      <c r="E2" s="9" t="s">
        <v>212</v>
      </c>
      <c r="F2" s="9" t="s">
        <v>218</v>
      </c>
    </row>
    <row r="3" spans="1:6">
      <c r="A3" s="10" t="s">
        <v>25</v>
      </c>
      <c r="C3" s="11" t="s">
        <v>45</v>
      </c>
      <c r="E3" s="9" t="s">
        <v>213</v>
      </c>
      <c r="F3" s="9" t="s">
        <v>219</v>
      </c>
    </row>
    <row r="4" spans="1:6">
      <c r="A4" s="10" t="s">
        <v>26</v>
      </c>
      <c r="C4" s="11" t="s">
        <v>46</v>
      </c>
      <c r="E4" s="9" t="s">
        <v>214</v>
      </c>
      <c r="F4" s="9" t="s">
        <v>220</v>
      </c>
    </row>
    <row r="5" spans="1:6">
      <c r="A5" s="10" t="s">
        <v>27</v>
      </c>
      <c r="C5" s="11" t="s">
        <v>18</v>
      </c>
      <c r="E5" s="9" t="s">
        <v>215</v>
      </c>
      <c r="F5" s="9" t="s">
        <v>221</v>
      </c>
    </row>
    <row r="6" spans="1:6">
      <c r="A6" s="10" t="s">
        <v>28</v>
      </c>
      <c r="E6" s="9" t="s">
        <v>216</v>
      </c>
      <c r="F6" s="9" t="s">
        <v>222</v>
      </c>
    </row>
    <row r="7" spans="1:6">
      <c r="A7" s="10" t="s">
        <v>18</v>
      </c>
      <c r="C7" s="9" t="s">
        <v>90</v>
      </c>
      <c r="E7" s="9" t="s">
        <v>217</v>
      </c>
      <c r="F7" s="9" t="s">
        <v>223</v>
      </c>
    </row>
    <row r="8" spans="1:6">
      <c r="C8" s="11" t="s">
        <v>91</v>
      </c>
      <c r="E8" s="9" t="s">
        <v>211</v>
      </c>
      <c r="F8" s="9" t="s">
        <v>210</v>
      </c>
    </row>
    <row r="9" spans="1:6">
      <c r="A9" s="9" t="s">
        <v>14</v>
      </c>
      <c r="C9" s="11" t="s">
        <v>92</v>
      </c>
    </row>
    <row r="10" spans="1:6">
      <c r="A10" s="10" t="s">
        <v>17</v>
      </c>
      <c r="E10" s="9" t="s">
        <v>225</v>
      </c>
      <c r="F10" s="9" t="s">
        <v>226</v>
      </c>
    </row>
    <row r="11" spans="1:6">
      <c r="A11" s="10" t="s">
        <v>18</v>
      </c>
      <c r="E11" s="265" t="s">
        <v>235</v>
      </c>
      <c r="F11" s="258" t="s">
        <v>227</v>
      </c>
    </row>
    <row r="12" spans="1:6">
      <c r="C12" s="9" t="s">
        <v>224</v>
      </c>
      <c r="E12" s="263" t="s">
        <v>232</v>
      </c>
      <c r="F12" s="258" t="s">
        <v>228</v>
      </c>
    </row>
    <row r="13" spans="1:6">
      <c r="A13" s="9" t="s">
        <v>15</v>
      </c>
      <c r="C13" s="262" t="s">
        <v>230</v>
      </c>
      <c r="E13" s="264" t="s">
        <v>233</v>
      </c>
      <c r="F13" s="258" t="s">
        <v>229</v>
      </c>
    </row>
    <row r="14" spans="1:6">
      <c r="A14" s="10" t="s">
        <v>29</v>
      </c>
      <c r="C14" s="11" t="s">
        <v>208</v>
      </c>
    </row>
    <row r="15" spans="1:6">
      <c r="A15" s="10" t="s">
        <v>30</v>
      </c>
      <c r="C15" s="11" t="s">
        <v>209</v>
      </c>
    </row>
    <row r="16" spans="1:6">
      <c r="A16" s="10" t="s">
        <v>31</v>
      </c>
    </row>
    <row r="17" spans="1:1">
      <c r="A17" s="10" t="s">
        <v>32</v>
      </c>
    </row>
    <row r="18" spans="1:1">
      <c r="A18" s="10" t="s">
        <v>33</v>
      </c>
    </row>
    <row r="19" spans="1:1">
      <c r="A19" s="10" t="s">
        <v>34</v>
      </c>
    </row>
    <row r="20" spans="1:1">
      <c r="A20" s="10" t="s">
        <v>35</v>
      </c>
    </row>
    <row r="21" spans="1:1">
      <c r="A21" s="10" t="s">
        <v>18</v>
      </c>
    </row>
    <row r="23" spans="1:1">
      <c r="A23" s="9" t="s">
        <v>16</v>
      </c>
    </row>
    <row r="24" spans="1:1">
      <c r="A24" s="10" t="s">
        <v>36</v>
      </c>
    </row>
    <row r="25" spans="1:1">
      <c r="A25" s="10" t="s">
        <v>234</v>
      </c>
    </row>
    <row r="26" spans="1:1">
      <c r="A26" s="10" t="s">
        <v>37</v>
      </c>
    </row>
    <row r="28" spans="1:1">
      <c r="A28" s="9" t="s">
        <v>23</v>
      </c>
    </row>
    <row r="29" spans="1:1">
      <c r="A29" s="10" t="s">
        <v>38</v>
      </c>
    </row>
    <row r="30" spans="1:1">
      <c r="A30" s="10" t="s">
        <v>39</v>
      </c>
    </row>
    <row r="32" spans="1:1">
      <c r="A32" s="9" t="s">
        <v>40</v>
      </c>
    </row>
    <row r="33" spans="1:1">
      <c r="A33" s="11" t="s">
        <v>41</v>
      </c>
    </row>
    <row r="34" spans="1:1">
      <c r="A34" s="11" t="s">
        <v>42</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交付要望書</vt:lpstr>
      <vt:lpstr>別紙1-1　補助事業者の概要</vt:lpstr>
      <vt:lpstr>別紙2-1　デジタル化を行う収蔵資料について　</vt:lpstr>
      <vt:lpstr>別紙2-2　データ作成・公開について</vt:lpstr>
      <vt:lpstr>別紙3 事業計画書</vt:lpstr>
      <vt:lpstr>別紙4-1 収支計算書① </vt:lpstr>
      <vt:lpstr>別紙4-2　収支計算書② </vt:lpstr>
      <vt:lpstr>リスト</vt:lpstr>
      <vt:lpstr>MuseumDX推進事業</vt:lpstr>
      <vt:lpstr>交付要望書!Print_Area</vt:lpstr>
      <vt:lpstr>'別紙1-1　補助事業者の概要'!Print_Area</vt:lpstr>
      <vt:lpstr>'別紙2-1　デジタル化を行う収蔵資料について　'!Print_Area</vt:lpstr>
      <vt:lpstr>'別紙2-2　データ作成・公開について'!Print_Area</vt:lpstr>
      <vt:lpstr>'別紙3 事業計画書'!Print_Area</vt:lpstr>
      <vt:lpstr>'別紙4-1 収支計算書① '!Print_Area</vt:lpstr>
      <vt:lpstr>'別紙4-2　収支計算書② '!Print_Area</vt:lpstr>
      <vt:lpstr>'別紙2-1　デジタル化を行う収蔵資料について　'!Print_Titles</vt:lpstr>
      <vt:lpstr>'別紙3 事業計画書'!Print_Titles</vt:lpstr>
      <vt:lpstr>ネットワークの形成による広域等課題対応事業</vt:lpstr>
      <vt:lpstr>企業立博物館と自治体との連携による地域還元型取組支援事業</vt:lpstr>
      <vt:lpstr>地域課題対応支援事業</vt:lpstr>
      <vt:lpstr>'別紙1-1　補助事業者の概要'!登録博物館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佐野涼美</cp:lastModifiedBy>
  <cp:lastPrinted>2025-02-28T13:12:37Z</cp:lastPrinted>
  <dcterms:created xsi:type="dcterms:W3CDTF">2015-06-05T18:17:20Z</dcterms:created>
  <dcterms:modified xsi:type="dcterms:W3CDTF">2025-04-21T00:49:23Z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