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xIX0cRv04ka9hEjjCQSgzA==\"/>
    </mc:Choice>
  </mc:AlternateContent>
  <xr:revisionPtr revIDLastSave="0" documentId="13_ncr:1_{7FA19B39-2515-4693-AE9D-45E24AD0BBF3}" xr6:coauthVersionLast="47" xr6:coauthVersionMax="47" xr10:uidLastSave="{00000000-0000-0000-0000-000000000000}"/>
  <bookViews>
    <workbookView xWindow="-108" yWindow="-108" windowWidth="23256" windowHeight="12576" tabRatio="874" firstSheet="2" activeTab="2" xr2:uid="{00000000-000D-0000-FFFF-FFFF00000000}"/>
  </bookViews>
  <sheets>
    <sheet name="交付要望書" sheetId="27" r:id="rId1"/>
    <sheet name="別紙1-1　補助事業者の概要" sheetId="34" r:id="rId2"/>
    <sheet name="別紙2-1　デジタル化を行う収蔵資料について　" sheetId="40" r:id="rId3"/>
    <sheet name="別紙2-2　データ作成・公開について" sheetId="38" r:id="rId4"/>
    <sheet name="別紙3 事業計画書" sheetId="35" r:id="rId5"/>
    <sheet name="別紙4-1 収支計算書①" sheetId="11" r:id="rId6"/>
    <sheet name="別紙4-2　収支計算書②" sheetId="17" r:id="rId7"/>
    <sheet name="リスト" sheetId="3" state="hidden" r:id="rId8"/>
  </sheets>
  <externalReferences>
    <externalReference r:id="rId9"/>
  </externalReference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4">#REF!</definedName>
    <definedName name="GRN人数" localSheetId="5">#REF!</definedName>
    <definedName name="GRN人数" localSheetId="6">#REF!</definedName>
    <definedName name="GRN人数">#REF!</definedName>
    <definedName name="_xlnm.Print_Area" localSheetId="0">交付要望書!$A$1:$D$28</definedName>
    <definedName name="_xlnm.Print_Area" localSheetId="1">'別紙1-1　補助事業者の概要'!$A$1:$H$21</definedName>
    <definedName name="_xlnm.Print_Area" localSheetId="2">'別紙2-1　デジタル化を行う収蔵資料について　'!$A$1:$J$27</definedName>
    <definedName name="_xlnm.Print_Area" localSheetId="3">'別紙2-2　データ作成・公開について'!$A$1:$B$10</definedName>
    <definedName name="_xlnm.Print_Area" localSheetId="4">'別紙3 事業計画書'!$A$1:$AH$23</definedName>
    <definedName name="_xlnm.Print_Area" localSheetId="5">'別紙4-1 収支計算書①'!$A$1:$H$47</definedName>
    <definedName name="_xlnm.Print_Area" localSheetId="6">'別紙4-2　収支計算書②'!$A$1:$R$54</definedName>
    <definedName name="_xlnm.Print_Titles" localSheetId="2">'別紙2-1　デジタル化を行う収蔵資料について　'!$7:$7</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リスト!$F$2:$F$10</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[1]参照データ!$B$3:$C$9</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34" l="1"/>
  <c r="B5" i="34"/>
  <c r="B4" i="34"/>
  <c r="L28" i="17"/>
  <c r="D35" i="11"/>
  <c r="B8" i="34"/>
  <c r="L45" i="17"/>
  <c r="C35" i="11" s="1"/>
  <c r="C4" i="11"/>
  <c r="B3" i="35"/>
  <c r="B7" i="34"/>
  <c r="N28" i="17" l="1"/>
  <c r="E35" i="11"/>
  <c r="N50" i="17"/>
  <c r="C38" i="11" s="1"/>
  <c r="M48" i="17"/>
  <c r="D36" i="11" s="1"/>
  <c r="L47" i="17"/>
  <c r="N47" i="17" s="1"/>
  <c r="M46" i="17"/>
  <c r="L46" i="17"/>
  <c r="M44" i="17"/>
  <c r="D34" i="11" s="1"/>
  <c r="L43" i="17"/>
  <c r="L44" i="17" s="1"/>
  <c r="C34" i="11" s="1"/>
  <c r="M42" i="17"/>
  <c r="D33" i="11" s="1"/>
  <c r="L41" i="17"/>
  <c r="L42" i="17" s="1"/>
  <c r="C33" i="11" s="1"/>
  <c r="M40" i="17"/>
  <c r="D32" i="11" s="1"/>
  <c r="L39" i="17"/>
  <c r="N39" i="17" s="1"/>
  <c r="L34" i="17"/>
  <c r="N34" i="17" s="1"/>
  <c r="L33" i="17"/>
  <c r="N33" i="17" s="1"/>
  <c r="L32" i="17"/>
  <c r="N32" i="17" s="1"/>
  <c r="L30" i="17"/>
  <c r="N30" i="17" s="1"/>
  <c r="L27" i="17"/>
  <c r="N27" i="17" s="1"/>
  <c r="L25" i="17"/>
  <c r="N25" i="17" s="1"/>
  <c r="L23" i="17"/>
  <c r="N23" i="17" s="1"/>
  <c r="L22" i="17"/>
  <c r="N22" i="17" s="1"/>
  <c r="L20" i="17"/>
  <c r="N20" i="17" s="1"/>
  <c r="L19" i="17"/>
  <c r="N19" i="17" s="1"/>
  <c r="L18" i="17"/>
  <c r="N18" i="17" s="1"/>
  <c r="L16" i="17"/>
  <c r="N16" i="17" s="1"/>
  <c r="L15" i="17"/>
  <c r="N15" i="17" s="1"/>
  <c r="L11" i="17"/>
  <c r="N11" i="17" s="1"/>
  <c r="L10" i="17"/>
  <c r="L29" i="17" l="1"/>
  <c r="N37" i="17"/>
  <c r="N10" i="17"/>
  <c r="M49" i="17"/>
  <c r="N42" i="17"/>
  <c r="L48" i="17"/>
  <c r="C36" i="11" s="1"/>
  <c r="N41" i="17"/>
  <c r="N46" i="17"/>
  <c r="L40" i="17"/>
  <c r="C32" i="11" s="1"/>
  <c r="N44" i="17"/>
  <c r="N43" i="17"/>
  <c r="N45" i="17"/>
  <c r="C28" i="11" l="1"/>
  <c r="E42" i="11" s="1"/>
  <c r="N48" i="17"/>
  <c r="N40" i="17"/>
  <c r="C37" i="11"/>
  <c r="L49" i="17"/>
  <c r="N51" i="17" s="1"/>
  <c r="N49" i="17" l="1"/>
  <c r="E28" i="11"/>
  <c r="M31" i="17" l="1"/>
  <c r="D25" i="11" s="1"/>
  <c r="M29" i="17"/>
  <c r="D24" i="11" s="1"/>
  <c r="M26" i="17"/>
  <c r="D23" i="11" s="1"/>
  <c r="M14" i="17"/>
  <c r="D19" i="11" s="1"/>
  <c r="M35" i="17"/>
  <c r="D26" i="11" s="1"/>
  <c r="L31" i="17"/>
  <c r="C25" i="11" s="1"/>
  <c r="M24" i="17"/>
  <c r="D22" i="11" s="1"/>
  <c r="M21" i="17"/>
  <c r="D21" i="11" s="1"/>
  <c r="L21" i="17"/>
  <c r="M17" i="17"/>
  <c r="D20" i="11" s="1"/>
  <c r="L13" i="17"/>
  <c r="N13" i="17" s="1"/>
  <c r="M12" i="17"/>
  <c r="D18" i="11" s="1"/>
  <c r="E38" i="11"/>
  <c r="C21" i="11" l="1"/>
  <c r="E21" i="11" s="1"/>
  <c r="M36" i="17"/>
  <c r="N21" i="17"/>
  <c r="N31" i="17"/>
  <c r="E36" i="11"/>
  <c r="E25" i="11"/>
  <c r="D37" i="11"/>
  <c r="D31" i="11" s="1"/>
  <c r="L12" i="17"/>
  <c r="C18" i="11" s="1"/>
  <c r="L14" i="17"/>
  <c r="C19" i="11" s="1"/>
  <c r="L26" i="17"/>
  <c r="C23" i="11" s="1"/>
  <c r="L24" i="17"/>
  <c r="C22" i="11" s="1"/>
  <c r="L35" i="17"/>
  <c r="C26" i="11" s="1"/>
  <c r="L17" i="17"/>
  <c r="C20" i="11" s="1"/>
  <c r="C24" i="11"/>
  <c r="L36" i="17" l="1"/>
  <c r="N38" i="17" s="1"/>
  <c r="N52" i="17" s="1"/>
  <c r="X2" i="11"/>
  <c r="D27" i="11"/>
  <c r="E44" i="11" s="1"/>
  <c r="N12" i="17"/>
  <c r="N14" i="17"/>
  <c r="E19" i="11"/>
  <c r="E34" i="11"/>
  <c r="E33" i="11"/>
  <c r="N35" i="17"/>
  <c r="E26" i="11"/>
  <c r="N29" i="17"/>
  <c r="E24" i="11"/>
  <c r="N26" i="17"/>
  <c r="E23" i="11"/>
  <c r="N24" i="17"/>
  <c r="E22" i="11"/>
  <c r="N17" i="17"/>
  <c r="E20" i="11"/>
  <c r="O2" i="11" l="1"/>
  <c r="N36" i="17"/>
  <c r="N53" i="17"/>
  <c r="G12" i="11" s="1"/>
  <c r="E18" i="11"/>
  <c r="E27" i="11" s="1"/>
  <c r="R2" i="11" s="1"/>
  <c r="C27" i="11"/>
  <c r="E41" i="11" s="1"/>
  <c r="D17" i="11"/>
  <c r="E12" i="11" s="1"/>
  <c r="E32" i="11"/>
  <c r="E37" i="11" s="1"/>
  <c r="C12" i="11" l="1"/>
  <c r="C17" i="27"/>
  <c r="U2" i="11"/>
  <c r="C39" i="11" s="1"/>
  <c r="C31" i="11" s="1"/>
  <c r="L2" i="11"/>
  <c r="C29" i="11" s="1"/>
  <c r="AA2" i="11"/>
  <c r="C17" i="11" l="1"/>
  <c r="E43" i="11"/>
  <c r="E45" i="11" s="1"/>
  <c r="E39" i="11"/>
  <c r="E31" i="11" s="1"/>
  <c r="C15" i="27" s="1"/>
  <c r="D12" i="11"/>
  <c r="F12" i="11" s="1"/>
  <c r="E29" i="11"/>
  <c r="AD2" i="11"/>
  <c r="E17" i="11" l="1"/>
  <c r="C14" i="27" s="1"/>
  <c r="C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C12" authorId="1" shapeId="0" xr:uid="{E665D844-F75B-4CE3-B991-E3D7012099E0}">
      <text>
        <r>
          <rPr>
            <b/>
            <sz val="9"/>
            <color indexed="81"/>
            <rFont val="MS P ゴシック"/>
            <family val="3"/>
            <charset val="128"/>
          </rPr>
          <t>事業の着手日希望日をご記入ください。
採択通知日以降となります。
　＊令和５年６月以降となる予定です。</t>
        </r>
      </text>
    </comment>
    <comment ref="C13" authorId="1" shapeId="0" xr:uid="{5332A980-B303-48B9-8E3C-D8FD1226FEBE}">
      <text>
        <r>
          <rPr>
            <b/>
            <sz val="9"/>
            <color indexed="81"/>
            <rFont val="MS P ゴシック"/>
            <family val="3"/>
            <charset val="128"/>
          </rPr>
          <t>事業の完了日を入力してください。（令和６年２月29日までの日付としてください。）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1" shapeId="0" xr:uid="{B2BD14D8-951D-4C27-920D-8B946C71707A}">
      <text>
        <r>
          <rPr>
            <b/>
            <sz val="9"/>
            <color indexed="81"/>
            <rFont val="MS P ゴシック"/>
            <family val="3"/>
            <charset val="128"/>
          </rPr>
          <t>主たる事業費とその他経費の合計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sharedStrings.xml><?xml version="1.0" encoding="utf-8"?>
<sst xmlns="http://schemas.openxmlformats.org/spreadsheetml/2006/main" count="360" uniqueCount="259">
  <si>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</si>
  <si>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</si>
  <si>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</si>
  <si>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</si>
  <si>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</si>
  <si>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</si>
  <si>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</si>
  <si>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</si>
  <si>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</si>
  <si>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</si>
  <si>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</si>
  <si>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</si>
  <si>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</si>
  <si>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</si>
  <si>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</si>
  <si>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</si>
  <si>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</si>
  <si>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</si>
  <si>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</si>
  <si>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所属・職名</t>
    <rPh sb="0" eb="2">
      <t>ショゾク</t>
    </rPh>
    <rPh sb="3" eb="5">
      <t>ショクメイ</t>
    </rPh>
    <phoneticPr fontId="10"/>
  </si>
  <si>
    <t>E-mail</t>
    <phoneticPr fontId="10"/>
  </si>
  <si>
    <t>（フリガナ）</t>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</si>
  <si>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</si>
  <si>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</si>
  <si>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</si>
  <si>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</si>
  <si>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</si>
  <si>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</si>
  <si>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</si>
  <si>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</si>
  <si>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</si>
  <si>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</si>
  <si>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</si>
  <si>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</si>
  <si>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</si>
  <si>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</si>
  <si>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</si>
  <si>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博物館相当施設</t>
    <rPh sb="0" eb="3">
      <t>ハクブツカン</t>
    </rPh>
    <rPh sb="3" eb="7">
      <t>ソウトウシセツ</t>
    </rPh>
    <phoneticPr fontId="10"/>
  </si>
  <si>
    <t>公開承認施設</t>
    <rPh sb="0" eb="2">
      <t>コウカイ</t>
    </rPh>
    <rPh sb="2" eb="4">
      <t>ショウニン</t>
    </rPh>
    <rPh sb="4" eb="6">
      <t>シセツ</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</si>
  <si>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</si>
  <si>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</si>
  <si>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</si>
  <si>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</si>
  <si>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phoneticPr fontId="10"/>
  </si>
  <si>
    <t>■</t>
    <phoneticPr fontId="10"/>
  </si>
  <si>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</si>
  <si>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</si>
  <si>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</si>
  <si>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</si>
  <si>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</si>
  <si>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</si>
  <si>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</si>
  <si>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</si>
  <si>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</si>
  <si>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</si>
  <si>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</si>
  <si>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</si>
  <si>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</si>
  <si>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</si>
  <si>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</si>
  <si>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国庫補助要望額</t>
    <rPh sb="0" eb="2">
      <t>コッコ</t>
    </rPh>
    <rPh sb="2" eb="4">
      <t>ホジョ</t>
    </rPh>
    <rPh sb="4" eb="6">
      <t>ヨウボウ</t>
    </rPh>
    <rPh sb="6" eb="7">
      <t>ガク</t>
    </rPh>
    <phoneticPr fontId="22"/>
  </si>
  <si>
    <t>国庫補助以外の額の内訳</t>
    <rPh sb="0" eb="2">
      <t>コッコ</t>
    </rPh>
    <rPh sb="2" eb="4">
      <t>ホジョ</t>
    </rPh>
    <rPh sb="4" eb="6">
      <t>イガイ</t>
    </rPh>
    <rPh sb="7" eb="8">
      <t>ガク</t>
    </rPh>
    <rPh sb="9" eb="11">
      <t>ウチワケ</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</si>
  <si>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</si>
  <si>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</si>
  <si>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</si>
  <si>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</si>
  <si>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</si>
  <si>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</si>
  <si>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</si>
  <si>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</si>
  <si>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</si>
  <si>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</si>
  <si>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</si>
  <si>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</si>
  <si>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</si>
  <si>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</si>
  <si>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</si>
  <si>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</si>
  <si>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</si>
  <si>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</si>
  <si>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</si>
  <si>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</si>
  <si>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</si>
  <si>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</si>
  <si>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</si>
  <si>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</si>
  <si>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</si>
  <si>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</si>
  <si>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</si>
  <si>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</si>
  <si>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</si>
  <si>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</si>
  <si>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</si>
  <si>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</si>
  <si>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</si>
  <si>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</si>
  <si>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経　費　内　訳</t>
    <rPh sb="0" eb="1">
      <t>キョウ</t>
    </rPh>
    <rPh sb="2" eb="3">
      <t>ヒ</t>
    </rPh>
    <rPh sb="4" eb="5">
      <t>ナイ</t>
    </rPh>
    <rPh sb="6" eb="7">
      <t>ヤク</t>
    </rPh>
    <phoneticPr fontId="22"/>
  </si>
  <si>
    <t>報償費</t>
  </si>
  <si>
    <t>委託費</t>
  </si>
  <si>
    <t>請負費</t>
  </si>
  <si>
    <t>ア　博物館資源の活用・応用による社会的・地域的課題への対応</t>
    <phoneticPr fontId="10"/>
  </si>
  <si>
    <t>イ　単独の博物館（特に小規模館）では実現が困難な課題への対応</t>
    <phoneticPr fontId="10"/>
  </si>
  <si>
    <t>ウ　人材交流や連携活動を通じた職員の資質向上や資料価値の磨き上げ</t>
    <phoneticPr fontId="10"/>
  </si>
  <si>
    <t>エ　博物館の社会的価値・便益や国際的価値の創造・向上</t>
    <phoneticPr fontId="10"/>
  </si>
  <si>
    <t>オ　経営課題への対応</t>
    <phoneticPr fontId="10"/>
  </si>
  <si>
    <t>カ　デジタルアーカイブやコンテンツ等の連携・共有による課題対応</t>
    <phoneticPr fontId="10"/>
  </si>
  <si>
    <t>キ　国際的ネットワークの構築による課題対応</t>
    <phoneticPr fontId="10"/>
  </si>
  <si>
    <t>ク　災害対応・防災等に当たって博物館資料を保全するための対応</t>
    <phoneticPr fontId="10"/>
  </si>
  <si>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</si>
  <si>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</si>
  <si>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</si>
  <si>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</si>
  <si>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</si>
  <si>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</si>
  <si>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</si>
  <si>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</si>
  <si>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</si>
  <si>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</si>
  <si>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</si>
  <si>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</si>
  <si>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</si>
  <si>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</si>
  <si>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</si>
  <si>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</si>
  <si>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</si>
  <si>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</si>
  <si>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</si>
  <si>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</si>
  <si>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</si>
  <si>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</si>
  <si>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</si>
  <si>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</si>
  <si>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</si>
  <si>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</si>
  <si>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ア　地域の人口減少・過疎化・高齢化に対応した取組</t>
    <phoneticPr fontId="10"/>
  </si>
  <si>
    <t>イ　少子化・子育て支援に対応した取組や未来を担う人材育成にかかる取組</t>
    <phoneticPr fontId="10"/>
  </si>
  <si>
    <t>ウ　地域課題解決に向けた多世代の学びの創出にかかる取組</t>
    <phoneticPr fontId="10"/>
  </si>
  <si>
    <t>エ　社会包摂（孤立・孤独対策を含む。）や多文化共生を促進する取組</t>
    <phoneticPr fontId="10"/>
  </si>
  <si>
    <t>キ　地域の文化・自然・産業資源を生かした観光振興・産業振興に資する取組</t>
    <phoneticPr fontId="10"/>
  </si>
  <si>
    <t>ク　国際交流・国際発信による地域活性化に資する取組</t>
    <phoneticPr fontId="10"/>
  </si>
  <si>
    <t>コ　実物に触れる感動の醸成による地域資源・博物館資源の価値向上（地域ブランドの向上）と新たな知の共有にかかる取組</t>
    <phoneticPr fontId="10"/>
  </si>
  <si>
    <t>サ　その他の社会的・地域的課題に対応し，地域における博物館の機能強化の推進に資する取組</t>
    <phoneticPr fontId="10"/>
  </si>
  <si>
    <t>ケ　デジタル技術等の先進技術を用いた新たな鑑賞・体験・学習モデルの創造によるコミュニケーション活性化の取組</t>
    <phoneticPr fontId="10"/>
  </si>
  <si>
    <t>カ　地域の文化財や文化・自然資源の保存・活用を通じたまちづくり・地域活性化の取組</t>
    <phoneticPr fontId="10"/>
  </si>
  <si>
    <t>ケ　その他の課題対応のためのネットワークの形成を通じた博物館の機能強化の推進に資する取組</t>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</si>
  <si>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</si>
  <si>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</si>
  <si>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</si>
  <si>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</si>
  <si>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</si>
  <si>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</si>
  <si>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別紙2-1</t>
    <rPh sb="0" eb="2">
      <t>ベッシ</t>
    </rPh>
    <phoneticPr fontId="10"/>
  </si>
  <si>
    <t>オ　持続可能な社会の実現（地球温暖化・地域の環境破壊等への対応を含む。）に向けた取組</t>
    <rPh sb="14" eb="15">
      <t>キュウ</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</si>
  <si>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</si>
  <si>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</si>
  <si>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</si>
  <si>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</si>
  <si>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</si>
  <si>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</si>
  <si>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</si>
  <si>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</si>
  <si>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</si>
  <si>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</si>
  <si>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</si>
  <si>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</si>
  <si>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</si>
  <si>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</si>
  <si>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別紙3-1</t>
    <rPh sb="0" eb="2">
      <t>ベッシ</t>
    </rPh>
    <phoneticPr fontId="22"/>
  </si>
  <si>
    <t>上
旬</t>
    <rPh sb="0" eb="1">
      <t>ウエ</t>
    </rPh>
    <rPh sb="2" eb="3">
      <t>シュン</t>
    </rPh>
    <phoneticPr fontId="10"/>
  </si>
  <si>
    <t>中
旬</t>
    <rPh sb="0" eb="1">
      <t>ナカ</t>
    </rPh>
    <rPh sb="2" eb="3">
      <t>シュン</t>
    </rPh>
    <phoneticPr fontId="10"/>
  </si>
  <si>
    <t>下
旬</t>
    <rPh sb="0" eb="1">
      <t>シタ</t>
    </rPh>
    <rPh sb="2" eb="3">
      <t>シュン</t>
    </rPh>
    <phoneticPr fontId="10"/>
  </si>
  <si>
    <t>４月</t>
    <rPh sb="1" eb="2">
      <t>ガツ</t>
    </rPh>
    <phoneticPr fontId="10"/>
  </si>
  <si>
    <t>５月</t>
  </si>
  <si>
    <t>６月</t>
  </si>
  <si>
    <t>７月</t>
  </si>
  <si>
    <t>８月</t>
  </si>
  <si>
    <t>９月</t>
  </si>
  <si>
    <t>１０月</t>
  </si>
  <si>
    <t>１１月</t>
  </si>
  <si>
    <t>１２月</t>
  </si>
  <si>
    <t>１月</t>
  </si>
  <si>
    <t>２月</t>
  </si>
  <si>
    <t>共済費</t>
    <rPh sb="0" eb="2">
      <t>キョウサイ</t>
    </rPh>
    <phoneticPr fontId="10"/>
  </si>
  <si>
    <t>ア</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</si>
  <si>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</si>
  <si>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</si>
  <si>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</si>
  <si>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</si>
  <si>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</si>
  <si>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</si>
  <si>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</si>
  <si>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</si>
  <si>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</si>
  <si>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</si>
  <si>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</si>
  <si>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</si>
  <si>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</si>
  <si>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</si>
  <si>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</si>
  <si>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</si>
  <si>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</si>
  <si>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</si>
  <si>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</si>
  <si>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自己負担金等
国庫補助以外の
対象経費（b）</t>
    <rPh sb="11" eb="13">
      <t>イガイ</t>
    </rPh>
    <rPh sb="15" eb="17">
      <t>タイショウ</t>
    </rPh>
    <rPh sb="17" eb="19">
      <t>ケイヒ</t>
    </rPh>
    <phoneticPr fontId="22"/>
  </si>
  <si>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</si>
  <si>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</si>
  <si>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</si>
  <si>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</si>
  <si>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</si>
  <si>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</si>
  <si>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</si>
  <si>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</si>
  <si>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</si>
  <si>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</si>
  <si>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</si>
  <si>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</si>
  <si>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</si>
  <si>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</si>
  <si>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国庫補助要望額（H）
（1,000円単位　（G）=（H）となるように調整すること）</t>
    <rPh sb="17" eb="18">
      <t>エン</t>
    </rPh>
    <rPh sb="18" eb="20">
      <t>タンイ</t>
    </rPh>
    <rPh sb="34" eb="36">
      <t>チョウセイ</t>
    </rPh>
    <phoneticPr fontId="10"/>
  </si>
  <si>
    <t>補助対象経費（G）
（（C）＋（F）-（ｂ）の合計）</t>
    <rPh sb="0" eb="2">
      <t>ホジョ</t>
    </rPh>
    <rPh sb="2" eb="6">
      <t>タイショウケイヒ</t>
    </rPh>
    <rPh sb="23" eb="25">
      <t>ゴウケイ</t>
    </rPh>
    <phoneticPr fontId="10"/>
  </si>
  <si>
    <t>地域課題対応支援事業</t>
  </si>
  <si>
    <t>ネットワークの形成による広域等課題対応事業</t>
  </si>
  <si>
    <t>MuseumDX（博物館DX）推進事業</t>
    <rPh sb="9" eb="12">
      <t>ハクブツカン</t>
    </rPh>
    <rPh sb="15" eb="17">
      <t>スイシン</t>
    </rPh>
    <rPh sb="17" eb="19">
      <t>ジギョウ</t>
    </rPh>
    <phoneticPr fontId="10"/>
  </si>
  <si>
    <t>博物館収蔵品デジタル・アーカイブ推進事業</t>
  </si>
  <si>
    <t>登録されている。</t>
    <rPh sb="0" eb="2">
      <t>トウロク</t>
    </rPh>
    <phoneticPr fontId="10"/>
  </si>
  <si>
    <t>登録されていない。</t>
    <rPh sb="0" eb="2">
      <t>トウロク</t>
    </rPh>
    <phoneticPr fontId="10"/>
  </si>
  <si>
    <t>点</t>
    <rPh sb="0" eb="1">
      <t>テン</t>
    </rPh>
    <phoneticPr fontId="10"/>
  </si>
  <si>
    <t>該当する方に〇</t>
  </si>
  <si>
    <t>ID</t>
    <phoneticPr fontId="10"/>
  </si>
  <si>
    <t>名称／タイトル</t>
    <rPh sb="0" eb="2">
      <t>メイショウ</t>
    </rPh>
    <phoneticPr fontId="10"/>
  </si>
  <si>
    <t>別紙2-2</t>
    <rPh sb="0" eb="2">
      <t>ベッシ</t>
    </rPh>
    <phoneticPr fontId="10"/>
  </si>
  <si>
    <t>計画</t>
    <rPh sb="0" eb="2">
      <t>ケイカク</t>
    </rPh>
    <phoneticPr fontId="10"/>
  </si>
  <si>
    <t>事業計画書（実施日程表）</t>
    <rPh sb="0" eb="5">
      <t>ジギョウケイカクショ</t>
    </rPh>
    <rPh sb="6" eb="7">
      <t>ジツ</t>
    </rPh>
    <rPh sb="7" eb="8">
      <t>セ</t>
    </rPh>
    <rPh sb="8" eb="10">
      <t>ニッテイ</t>
    </rPh>
    <rPh sb="10" eb="11">
      <t>ヒョウ</t>
    </rPh>
    <phoneticPr fontId="22"/>
  </si>
  <si>
    <t>国宝／重要文化財</t>
    <rPh sb="0" eb="2">
      <t>コクホウ</t>
    </rPh>
    <rPh sb="3" eb="5">
      <t>ジュウヨウ</t>
    </rPh>
    <rPh sb="5" eb="8">
      <t>ブンカザイ</t>
    </rPh>
    <phoneticPr fontId="10"/>
  </si>
  <si>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0"/>
  </si>
  <si>
    <t>点数</t>
    <rPh sb="0" eb="2">
      <t>テンスウ</t>
    </rPh>
    <phoneticPr fontId="10"/>
  </si>
  <si>
    <t>ジャパンサーチへの連携</t>
    <rPh sb="9" eb="11">
      <t>レンケイ</t>
    </rPh>
    <phoneticPr fontId="10"/>
  </si>
  <si>
    <t>つなぎ役</t>
    <rPh sb="3" eb="4">
      <t>ヤク</t>
    </rPh>
    <phoneticPr fontId="10"/>
  </si>
  <si>
    <t>ジャパンサーチとの連携件数</t>
    <rPh sb="9" eb="11">
      <t>レンケイ</t>
    </rPh>
    <rPh sb="11" eb="12">
      <t>ケン</t>
    </rPh>
    <rPh sb="12" eb="13">
      <t>カズ</t>
    </rPh>
    <phoneticPr fontId="10"/>
  </si>
  <si>
    <t>デジタルアーカイブの二次利用方針</t>
    <rPh sb="10" eb="14">
      <t>ニジリヨウ</t>
    </rPh>
    <rPh sb="14" eb="16">
      <t>ホウシン</t>
    </rPh>
    <phoneticPr fontId="10"/>
  </si>
  <si>
    <t>連携できない資料がある場合、その理由</t>
    <rPh sb="0" eb="2">
      <t>レンケイ</t>
    </rPh>
    <rPh sb="6" eb="8">
      <t>シリョウ</t>
    </rPh>
    <rPh sb="11" eb="13">
      <t>バアイ</t>
    </rPh>
    <rPh sb="16" eb="18">
      <t>リユウ</t>
    </rPh>
    <phoneticPr fontId="10"/>
  </si>
  <si>
    <t>原資料の
著作権の有無</t>
    <rPh sb="0" eb="1">
      <t>ハラ</t>
    </rPh>
    <rPh sb="1" eb="3">
      <t>シリョウ</t>
    </rPh>
    <rPh sb="5" eb="8">
      <t>チョサクケン</t>
    </rPh>
    <rPh sb="9" eb="11">
      <t>ウム</t>
    </rPh>
    <phoneticPr fontId="10"/>
  </si>
  <si>
    <t>デジタルアーカイブの作成・公開・管理の計画について</t>
    <rPh sb="10" eb="12">
      <t>サクセイ</t>
    </rPh>
    <rPh sb="13" eb="15">
      <t>コウカイ</t>
    </rPh>
    <rPh sb="16" eb="18">
      <t>カンリ</t>
    </rPh>
    <rPh sb="19" eb="21">
      <t>ケイカク</t>
    </rPh>
    <phoneticPr fontId="10"/>
  </si>
  <si>
    <t>デジタルアーカイブの公開について</t>
    <rPh sb="10" eb="12">
      <t>コウカイ</t>
    </rPh>
    <phoneticPr fontId="10"/>
  </si>
  <si>
    <t>デジタルアーカイブの保管・管理について</t>
    <rPh sb="10" eb="12">
      <t>ホカン</t>
    </rPh>
    <rPh sb="13" eb="15">
      <t>カンリ</t>
    </rPh>
    <phoneticPr fontId="10"/>
  </si>
  <si>
    <t>デジタルアーカイブの作成について</t>
    <rPh sb="10" eb="12">
      <t>サクセイ</t>
    </rPh>
    <phoneticPr fontId="10"/>
  </si>
  <si>
    <t>令和８年度以降のデジタルアーカイブの持続化・発展</t>
    <rPh sb="0" eb="2">
      <t>レイワ</t>
    </rPh>
    <rPh sb="3" eb="5">
      <t>ネンド</t>
    </rPh>
    <rPh sb="5" eb="7">
      <t>イコウ</t>
    </rPh>
    <rPh sb="18" eb="21">
      <t>ジゾクカ</t>
    </rPh>
    <rPh sb="22" eb="24">
      <t>ハッテン</t>
    </rPh>
    <phoneticPr fontId="10"/>
  </si>
  <si>
    <t>事業期間中及び、令和8年度以降のデジタルアーカイブの活用計画について</t>
    <rPh sb="0" eb="6">
      <t>ジギョウキカンチュウオヨ</t>
    </rPh>
    <rPh sb="8" eb="10">
      <t>レイワ</t>
    </rPh>
    <rPh sb="11" eb="15">
      <t>ネンドイコウ</t>
    </rPh>
    <rPh sb="26" eb="28">
      <t>カツヨウ</t>
    </rPh>
    <rPh sb="28" eb="30">
      <t>ケイカク</t>
    </rPh>
    <phoneticPr fontId="10"/>
  </si>
  <si>
    <t>補助対象外経費</t>
    <rPh sb="0" eb="5">
      <t>ホジョタイショウガイ</t>
    </rPh>
    <rPh sb="5" eb="7">
      <t>ケイヒ</t>
    </rPh>
    <phoneticPr fontId="22"/>
  </si>
  <si>
    <t>〒</t>
    <phoneticPr fontId="10"/>
  </si>
  <si>
    <t>文化芸術振興費補助金
（Innovate MUSEUM事業）交付要望書</t>
    <rPh sb="0" eb="4">
      <t>ブンカゲイジュツ</t>
    </rPh>
    <rPh sb="4" eb="7">
      <t>シンコウヒ</t>
    </rPh>
    <rPh sb="7" eb="10">
      <t>ホジョキン</t>
    </rPh>
    <rPh sb="27" eb="29">
      <t>ジギョウ</t>
    </rPh>
    <rPh sb="30" eb="32">
      <t>コウフ</t>
    </rPh>
    <rPh sb="32" eb="35">
      <t>ヨウボウショ</t>
    </rPh>
    <phoneticPr fontId="10"/>
  </si>
  <si>
    <t>件</t>
    <rPh sb="0" eb="1">
      <t>ケン</t>
    </rPh>
    <phoneticPr fontId="10"/>
  </si>
  <si>
    <r>
      <rPr>
        <sz val="11"/>
        <color theme="1"/>
        <rFont val="ＭＳ Ｐ明朝"/>
        <family val="1"/>
        <charset val="128"/>
      </rPr>
      <t>自己負担金
      　　　　　　　　   円</t>
    </r>
    <r>
      <rPr>
        <sz val="11"/>
        <color rgb="FFFF0000"/>
        <rFont val="ＭＳ Ｐ明朝"/>
        <family val="1"/>
        <charset val="128"/>
      </rPr>
      <t>　　　　　</t>
    </r>
    <phoneticPr fontId="10"/>
  </si>
  <si>
    <r>
      <rPr>
        <sz val="10"/>
        <color rgb="FFFF0000"/>
        <rFont val="ＭＳ 明朝"/>
        <family val="1"/>
        <charset val="128"/>
      </rPr>
      <t>●●</t>
    </r>
    <r>
      <rPr>
        <sz val="10"/>
        <color theme="1"/>
        <rFont val="ＭＳ 明朝"/>
        <family val="1"/>
        <charset val="128"/>
      </rPr>
      <t>博物館収蔵資料デジタルアーカイブ推進事業</t>
    </r>
    <rPh sb="2" eb="5">
      <t>ハクブツカン</t>
    </rPh>
    <rPh sb="5" eb="7">
      <t>シュウゾウ</t>
    </rPh>
    <rPh sb="7" eb="9">
      <t>シリョウ</t>
    </rPh>
    <rPh sb="18" eb="20">
      <t>スイシン</t>
    </rPh>
    <rPh sb="20" eb="22">
      <t>ジギョウ</t>
    </rPh>
    <phoneticPr fontId="10"/>
  </si>
  <si>
    <t>申請日時点で公開されている収蔵資料の画像データの点数</t>
    <rPh sb="0" eb="2">
      <t>シンセイ</t>
    </rPh>
    <rPh sb="2" eb="3">
      <t>ヒ</t>
    </rPh>
    <rPh sb="3" eb="5">
      <t>ジテン</t>
    </rPh>
    <rPh sb="6" eb="8">
      <t>コウカイ</t>
    </rPh>
    <rPh sb="13" eb="15">
      <t>シュウゾウ</t>
    </rPh>
    <rPh sb="15" eb="17">
      <t>シリョウ</t>
    </rPh>
    <rPh sb="18" eb="20">
      <t>ガゾウ</t>
    </rPh>
    <rPh sb="24" eb="26">
      <t>テンスウ</t>
    </rPh>
    <phoneticPr fontId="10"/>
  </si>
  <si>
    <t>資料検索システムを備えたデータベース等に、収蔵資料の画像データが登録されているか。</t>
    <rPh sb="0" eb="2">
      <t>シリョウ</t>
    </rPh>
    <rPh sb="2" eb="4">
      <t>ケンサク</t>
    </rPh>
    <rPh sb="9" eb="10">
      <t>ソナ</t>
    </rPh>
    <rPh sb="18" eb="19">
      <t>ナド</t>
    </rPh>
    <rPh sb="26" eb="28">
      <t>ガゾウ</t>
    </rPh>
    <rPh sb="32" eb="34">
      <t>トウロク</t>
    </rPh>
    <phoneticPr fontId="10"/>
  </si>
  <si>
    <t>デジタル化を行う収蔵資料について</t>
    <rPh sb="4" eb="5">
      <t>バ</t>
    </rPh>
    <rPh sb="6" eb="7">
      <t>オコナ</t>
    </rPh>
    <phoneticPr fontId="10"/>
  </si>
  <si>
    <t>デジタル化を行う収蔵資料の件数</t>
    <rPh sb="4" eb="5">
      <t>バ</t>
    </rPh>
    <rPh sb="6" eb="7">
      <t>オコナ</t>
    </rPh>
    <rPh sb="13" eb="14">
      <t>ケン</t>
    </rPh>
    <rPh sb="14" eb="15">
      <t>カズ</t>
    </rPh>
    <phoneticPr fontId="10"/>
  </si>
  <si>
    <t>デジタル化を行う主な収蔵資料（予定）</t>
    <rPh sb="4" eb="5">
      <t>バ</t>
    </rPh>
    <rPh sb="6" eb="7">
      <t>オコナ</t>
    </rPh>
    <rPh sb="8" eb="9">
      <t>オモ</t>
    </rPh>
    <rPh sb="15" eb="17">
      <t>ヨテイ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</si>
</sst>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6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9"/>
      <color theme="1"/>
      <name val="ＭＳ 明朝"/>
      <family val="1"/>
      <charset val="128"/>
    </font>
    <font>
      <sz val="12"/>
      <color rgb="FF0D0D0D"/>
      <name val="ＭＳ 明朝"/>
      <family val="1"/>
      <charset val="128"/>
    </font>
    <font>
      <sz val="6"/>
      <name val="ＭＳ 明朝"/>
      <family val="1"/>
      <charset val="128"/>
    </font>
    <font>
      <sz val="14"/>
      <color rgb="FFFF0000"/>
      <name val="ＭＳ 明朝"/>
      <family val="1"/>
      <charset val="128"/>
    </font>
    <font>
      <sz val="11"/>
      <color theme="1"/>
      <name val="游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
      <b/>
      <sz val="11"/>
      <color theme="1"/>
      <name val="游ゴシック"/>
      <family val="2"/>
      <scheme val="minor"/>
    </font>
    <font>
      <b/>
      <sz val="10"/>
      <color theme="1"/>
      <name val="ＭＳ Ｐゴシック"/>
      <family val="3"/>
      <charset val="128"/>
    </font>
    <font>
      <sz val="10"/>
      <color rgb="FFFF0000"/>
      <name val="ＭＳ Ｐゴシック"/>
      <family val="3"/>
      <charset val="128"/>
    </font>
    <font>
      <sz val="8"/>
      <color theme="1"/>
      <name val="游ゴシック"/>
      <family val="2"/>
      <scheme val="minor"/>
    </font>
    <font>
      <sz val="11"/>
      <color rgb="FFFF0000"/>
      <name val="游ゴシック"/>
      <family val="2"/>
      <scheme val="minor"/>
    </font>
    <font>
      <sz val="11"/>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11"/>
      <color theme="1"/>
      <name val="ＭＳ Ｐ明朝"/>
      <family val="1"/>
      <charset val="128"/>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149967955565050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right style="thin">
        <color indexed="64"/>
      </right>
      <top/>
      <bottom style="medium">
        <color indexed="64"/>
      </bottom>
      <diagonal/>
    </border>
    <border>
      <left style="thin">
        <color auto="1"/>
      </left>
      <right/>
      <top/>
      <bottom style="medium">
        <color auto="1"/>
      </bottom>
      <diagonal/>
    </border>
    <border>
      <left/>
      <right style="medium">
        <color auto="1"/>
      </right>
      <top/>
      <bottom style="medium">
        <color auto="1"/>
      </bottom>
      <diagonal/>
    </border>
  </borders>
  <cellStyleXfs count="20">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3"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56" fillId="0" borderId="0"/>
    <xf numFmtId="0" fontId="56" fillId="0" borderId="0"/>
    <xf numFmtId="0" fontId="56" fillId="0" borderId="0"/>
    <xf numFmtId="0" fontId="1" fillId="0" borderId="0">
      <alignment vertical="center"/>
    </xf>
  </cellStyleXfs>
  <cellXfs count="479">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4" fillId="0" borderId="0" xfId="2" applyFont="1" applyAlignment="1">
      <alignment vertical="center"/>
    </xf>
    <xf numFmtId="0" fontId="24" fillId="0" borderId="0" xfId="2" applyFont="1"/>
    <xf numFmtId="0" fontId="25" fillId="0" borderId="0" xfId="2" applyFont="1"/>
    <xf numFmtId="0" fontId="31" fillId="0" borderId="0" xfId="2" applyFont="1"/>
    <xf numFmtId="0" fontId="31" fillId="0" borderId="1" xfId="2" applyFont="1" applyBorder="1" applyAlignment="1">
      <alignment horizontal="center" vertical="center"/>
    </xf>
    <xf numFmtId="0" fontId="31" fillId="0" borderId="1" xfId="2" applyFont="1" applyBorder="1" applyAlignment="1">
      <alignment horizontal="center" vertical="center" wrapText="1"/>
    </xf>
    <xf numFmtId="0" fontId="31" fillId="0" borderId="0" xfId="2" applyFont="1" applyAlignment="1">
      <alignment horizontal="center" vertical="center"/>
    </xf>
    <xf numFmtId="0" fontId="31" fillId="0" borderId="0" xfId="2" applyFont="1" applyAlignment="1">
      <alignment horizontal="center" vertical="center" wrapText="1"/>
    </xf>
    <xf numFmtId="0" fontId="32" fillId="0" borderId="0" xfId="2" applyFont="1" applyAlignment="1">
      <alignment horizontal="center" vertical="center"/>
    </xf>
    <xf numFmtId="38" fontId="31" fillId="0" borderId="1" xfId="2" applyNumberFormat="1" applyFont="1" applyBorder="1" applyAlignment="1">
      <alignment horizontal="center" vertical="center"/>
    </xf>
    <xf numFmtId="38" fontId="31" fillId="0" borderId="0" xfId="2" applyNumberFormat="1" applyFont="1" applyAlignment="1">
      <alignment horizontal="center" vertical="center"/>
    </xf>
    <xf numFmtId="0" fontId="31" fillId="0" borderId="0" xfId="2" applyFont="1" applyAlignment="1">
      <alignment vertical="center"/>
    </xf>
    <xf numFmtId="0" fontId="33" fillId="0" borderId="0" xfId="2" applyFont="1" applyAlignment="1">
      <alignment vertical="center"/>
    </xf>
    <xf numFmtId="0" fontId="34" fillId="4" borderId="16" xfId="2" applyFont="1" applyFill="1" applyBorder="1" applyAlignment="1">
      <alignment horizontal="center" vertical="center"/>
    </xf>
    <xf numFmtId="0" fontId="34" fillId="0" borderId="0" xfId="2" applyFont="1" applyAlignment="1">
      <alignment horizontal="center" vertical="center"/>
    </xf>
    <xf numFmtId="0" fontId="27" fillId="0" borderId="0" xfId="2" applyFont="1" applyAlignment="1">
      <alignment horizontal="left" vertical="center" indent="5"/>
    </xf>
    <xf numFmtId="0" fontId="35" fillId="0" borderId="0" xfId="3" applyFont="1" applyAlignment="1">
      <alignment vertical="center"/>
    </xf>
    <xf numFmtId="0" fontId="33" fillId="0" borderId="0" xfId="3" applyFont="1" applyAlignment="1">
      <alignment vertical="center"/>
    </xf>
    <xf numFmtId="0" fontId="31" fillId="0" borderId="0" xfId="3" applyFont="1" applyAlignment="1">
      <alignment vertical="center"/>
    </xf>
    <xf numFmtId="0" fontId="31" fillId="0" borderId="0" xfId="3" applyFont="1" applyAlignment="1">
      <alignment horizontal="right" vertical="center"/>
    </xf>
    <xf numFmtId="0" fontId="36" fillId="0" borderId="0" xfId="3" applyFont="1" applyAlignment="1">
      <alignment horizontal="center" vertical="center" wrapText="1"/>
    </xf>
    <xf numFmtId="0" fontId="31" fillId="0" borderId="0" xfId="3" applyFont="1"/>
    <xf numFmtId="0" fontId="36" fillId="0" borderId="4" xfId="3" applyFont="1" applyBorder="1" applyAlignment="1">
      <alignment horizontal="center" vertical="center" wrapText="1"/>
    </xf>
    <xf numFmtId="38" fontId="39" fillId="0" borderId="3" xfId="4" applyFont="1" applyBorder="1" applyAlignment="1">
      <alignment horizontal="left" vertical="center" wrapText="1"/>
    </xf>
    <xf numFmtId="38" fontId="31" fillId="0" borderId="0" xfId="4" applyFont="1" applyBorder="1" applyAlignment="1">
      <alignment horizontal="left" vertical="center" wrapText="1"/>
    </xf>
    <xf numFmtId="0" fontId="31" fillId="0" borderId="0" xfId="3" applyFont="1" applyAlignment="1">
      <alignment horizontal="left" vertical="center"/>
    </xf>
    <xf numFmtId="38" fontId="31" fillId="0" borderId="0" xfId="4" applyFont="1" applyBorder="1" applyAlignment="1">
      <alignment horizontal="right" vertical="center"/>
    </xf>
    <xf numFmtId="38" fontId="31" fillId="0" borderId="0" xfId="4" applyFont="1" applyFill="1" applyBorder="1" applyAlignment="1">
      <alignment horizontal="right" vertical="center"/>
    </xf>
    <xf numFmtId="0" fontId="35" fillId="0" borderId="0" xfId="2" applyFont="1" applyAlignment="1">
      <alignment vertical="center"/>
    </xf>
    <xf numFmtId="0" fontId="31" fillId="0" borderId="0" xfId="2" applyFont="1" applyAlignment="1">
      <alignment horizontal="right" vertical="center"/>
    </xf>
    <xf numFmtId="0" fontId="31" fillId="3" borderId="0" xfId="2" applyFont="1" applyFill="1" applyAlignment="1">
      <alignment horizontal="center" vertical="center" wrapText="1"/>
    </xf>
    <xf numFmtId="38" fontId="38" fillId="3" borderId="19" xfId="4" applyFont="1" applyFill="1" applyBorder="1" applyAlignment="1">
      <alignment horizontal="right" vertical="center" shrinkToFit="1"/>
    </xf>
    <xf numFmtId="38" fontId="38" fillId="3" borderId="0" xfId="4" applyFont="1" applyFill="1" applyBorder="1" applyAlignment="1">
      <alignment horizontal="right" vertical="center" shrinkToFit="1"/>
    </xf>
    <xf numFmtId="38" fontId="38" fillId="0" borderId="0" xfId="4" applyFont="1" applyFill="1" applyBorder="1" applyAlignment="1">
      <alignment horizontal="right" vertical="center" shrinkToFit="1"/>
    </xf>
    <xf numFmtId="0" fontId="31" fillId="6" borderId="15" xfId="2" applyFont="1" applyFill="1" applyBorder="1" applyAlignment="1">
      <alignment horizontal="left" vertical="center" shrinkToFit="1"/>
    </xf>
    <xf numFmtId="0" fontId="31" fillId="0" borderId="32" xfId="2" applyFont="1" applyBorder="1" applyAlignment="1">
      <alignment horizontal="left" vertical="center" shrinkToFit="1"/>
    </xf>
    <xf numFmtId="38" fontId="31" fillId="3" borderId="19" xfId="4" applyFont="1" applyFill="1" applyBorder="1" applyAlignment="1">
      <alignment vertical="center" shrinkToFit="1"/>
    </xf>
    <xf numFmtId="38" fontId="31" fillId="3" borderId="0" xfId="4" applyFont="1" applyFill="1" applyBorder="1" applyAlignment="1">
      <alignment horizontal="right" vertical="center" shrinkToFit="1"/>
    </xf>
    <xf numFmtId="38" fontId="31" fillId="0" borderId="0" xfId="4" applyFont="1" applyFill="1" applyBorder="1" applyAlignment="1">
      <alignment horizontal="right" vertical="center" shrinkToFit="1"/>
    </xf>
    <xf numFmtId="0" fontId="31" fillId="0" borderId="35" xfId="2" applyFont="1" applyBorder="1" applyAlignment="1">
      <alignment horizontal="left" vertical="center" shrinkToFit="1"/>
    </xf>
    <xf numFmtId="0" fontId="31" fillId="0" borderId="36" xfId="2" applyFont="1" applyBorder="1" applyAlignment="1">
      <alignment horizontal="left" vertical="center" shrinkToFit="1"/>
    </xf>
    <xf numFmtId="0" fontId="31" fillId="0" borderId="1" xfId="2" applyFont="1" applyBorder="1" applyAlignment="1">
      <alignment horizontal="center" vertical="center" shrinkToFit="1"/>
    </xf>
    <xf numFmtId="38" fontId="38" fillId="3" borderId="0" xfId="4" applyFont="1" applyFill="1" applyBorder="1" applyAlignment="1">
      <alignment horizontal="center" vertical="center" shrinkToFit="1"/>
    </xf>
    <xf numFmtId="0" fontId="31" fillId="6" borderId="15" xfId="2" applyFont="1" applyFill="1" applyBorder="1" applyAlignment="1">
      <alignment vertical="center" wrapText="1"/>
    </xf>
    <xf numFmtId="0" fontId="31" fillId="0" borderId="1" xfId="2" applyFont="1" applyBorder="1" applyAlignment="1">
      <alignment vertical="center" wrapText="1"/>
    </xf>
    <xf numFmtId="38" fontId="31" fillId="3" borderId="19" xfId="4" applyFont="1" applyFill="1" applyBorder="1" applyAlignment="1">
      <alignment horizontal="center" vertical="center" shrinkToFit="1"/>
    </xf>
    <xf numFmtId="38" fontId="31" fillId="3" borderId="0" xfId="4" applyFont="1" applyFill="1" applyBorder="1" applyAlignment="1">
      <alignment horizontal="center" vertical="center" shrinkToFit="1"/>
    </xf>
    <xf numFmtId="0" fontId="31" fillId="6" borderId="14" xfId="2" applyFont="1" applyFill="1" applyBorder="1" applyAlignment="1">
      <alignment horizontal="left" vertical="center" wrapText="1"/>
    </xf>
    <xf numFmtId="0" fontId="31" fillId="0" borderId="1" xfId="2" applyFont="1" applyBorder="1" applyAlignment="1">
      <alignment horizontal="left" vertical="center" wrapText="1"/>
    </xf>
    <xf numFmtId="0" fontId="31" fillId="0" borderId="0" xfId="2" applyFont="1" applyAlignment="1">
      <alignment vertical="center" shrinkToFit="1"/>
    </xf>
    <xf numFmtId="0" fontId="31" fillId="0" borderId="11" xfId="2" applyFont="1" applyBorder="1" applyAlignment="1">
      <alignment vertical="center" shrinkToFit="1"/>
    </xf>
    <xf numFmtId="38" fontId="31" fillId="0" borderId="11" xfId="4" applyFont="1" applyBorder="1" applyAlignment="1">
      <alignment vertical="center" shrinkToFit="1"/>
    </xf>
    <xf numFmtId="38" fontId="31" fillId="3" borderId="0" xfId="4" applyFont="1" applyFill="1" applyBorder="1" applyAlignment="1">
      <alignment vertical="center" shrinkToFit="1"/>
    </xf>
    <xf numFmtId="0" fontId="31" fillId="7" borderId="15" xfId="2" applyFont="1" applyFill="1" applyBorder="1" applyAlignment="1">
      <alignment horizontal="left" vertical="center" shrinkToFit="1"/>
    </xf>
    <xf numFmtId="0" fontId="31" fillId="0" borderId="40" xfId="2" applyFont="1" applyBorder="1" applyAlignment="1">
      <alignment horizontal="left" vertical="center" shrinkToFit="1"/>
    </xf>
    <xf numFmtId="0" fontId="31" fillId="0" borderId="41" xfId="2" applyFont="1" applyBorder="1" applyAlignment="1">
      <alignment horizontal="left" vertical="center" shrinkToFit="1"/>
    </xf>
    <xf numFmtId="0" fontId="31" fillId="0" borderId="42" xfId="2" applyFont="1" applyBorder="1" applyAlignment="1">
      <alignment horizontal="left" vertical="center" shrinkToFit="1"/>
    </xf>
    <xf numFmtId="38" fontId="31" fillId="0" borderId="0" xfId="4" applyFont="1" applyBorder="1" applyAlignment="1">
      <alignment horizontal="right" vertical="center" shrinkToFit="1"/>
    </xf>
    <xf numFmtId="0" fontId="31" fillId="7" borderId="15" xfId="2" applyFont="1" applyFill="1" applyBorder="1" applyAlignment="1">
      <alignment vertical="center" wrapText="1"/>
    </xf>
    <xf numFmtId="0" fontId="31" fillId="7" borderId="14" xfId="2" applyFont="1" applyFill="1" applyBorder="1" applyAlignment="1">
      <alignment horizontal="left" vertical="center" wrapText="1"/>
    </xf>
    <xf numFmtId="0" fontId="31" fillId="0" borderId="43" xfId="2" applyFont="1" applyBorder="1" applyAlignment="1">
      <alignment vertical="center" shrinkToFit="1"/>
    </xf>
    <xf numFmtId="0" fontId="21" fillId="0" borderId="0" xfId="2" applyFont="1" applyAlignment="1">
      <alignment horizontal="center" vertical="center" shrinkToFit="1"/>
    </xf>
    <xf numFmtId="0" fontId="31" fillId="0" borderId="0" xfId="2" applyFont="1" applyAlignment="1">
      <alignment shrinkToFit="1"/>
    </xf>
    <xf numFmtId="0" fontId="21" fillId="0" borderId="0" xfId="5" applyFont="1" applyAlignment="1">
      <alignment horizontal="center" vertical="center" shrinkToFit="1"/>
    </xf>
    <xf numFmtId="0" fontId="40" fillId="0" borderId="0" xfId="3" applyFont="1" applyAlignment="1">
      <alignment horizontal="left" vertical="center" wrapText="1"/>
    </xf>
    <xf numFmtId="0" fontId="36" fillId="0" borderId="11" xfId="3" applyFont="1" applyBorder="1" applyAlignment="1">
      <alignment horizontal="center" vertical="center" wrapText="1"/>
    </xf>
    <xf numFmtId="0" fontId="27" fillId="0" borderId="0" xfId="2" applyFont="1" applyAlignment="1">
      <alignment vertical="center"/>
    </xf>
    <xf numFmtId="177" fontId="31" fillId="0" borderId="0" xfId="2" applyNumberFormat="1" applyFont="1"/>
    <xf numFmtId="177" fontId="28" fillId="0" borderId="0" xfId="2" applyNumberFormat="1" applyFont="1" applyAlignment="1">
      <alignment horizontal="center"/>
    </xf>
    <xf numFmtId="0" fontId="29" fillId="0" borderId="0" xfId="2" applyFont="1"/>
    <xf numFmtId="0" fontId="32" fillId="0" borderId="0" xfId="2" applyFont="1"/>
    <xf numFmtId="0" fontId="29" fillId="0" borderId="0" xfId="2" applyFont="1" applyAlignment="1">
      <alignment horizontal="left" vertical="center"/>
    </xf>
    <xf numFmtId="0" fontId="27" fillId="0" borderId="0" xfId="2" applyFont="1" applyAlignment="1">
      <alignment horizontal="right" vertical="center"/>
    </xf>
    <xf numFmtId="177" fontId="31" fillId="0" borderId="0" xfId="2" applyNumberFormat="1" applyFont="1" applyAlignment="1">
      <alignment horizontal="center"/>
    </xf>
    <xf numFmtId="0" fontId="30" fillId="0" borderId="0" xfId="2" applyFont="1" applyAlignment="1">
      <alignment horizontal="center"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2" xfId="0" applyFont="1" applyBorder="1" applyAlignment="1">
      <alignment horizontal="right" vertical="center" wrapText="1"/>
    </xf>
    <xf numFmtId="179" fontId="26" fillId="0" borderId="2" xfId="0" applyNumberFormat="1" applyFont="1" applyBorder="1" applyAlignment="1">
      <alignment horizontal="right" vertical="center" wrapText="1"/>
    </xf>
    <xf numFmtId="177" fontId="36" fillId="0" borderId="2" xfId="0" applyNumberFormat="1" applyFont="1" applyBorder="1" applyAlignment="1">
      <alignment horizontal="center" vertical="center" wrapText="1"/>
    </xf>
    <xf numFmtId="180" fontId="26" fillId="0" borderId="2" xfId="0" applyNumberFormat="1" applyFont="1" applyBorder="1" applyAlignment="1">
      <alignment vertical="center" wrapText="1"/>
    </xf>
    <xf numFmtId="37" fontId="26" fillId="0" borderId="1" xfId="6" applyFont="1" applyBorder="1" applyAlignment="1">
      <alignment horizontal="left" vertical="center" wrapText="1"/>
    </xf>
    <xf numFmtId="0" fontId="26" fillId="0" borderId="2" xfId="0" applyFont="1" applyBorder="1" applyAlignment="1">
      <alignment horizontal="center" vertical="center" wrapText="1"/>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2" xfId="0" applyFont="1" applyBorder="1" applyAlignment="1">
      <alignment horizontal="right" vertical="center" wrapText="1"/>
    </xf>
    <xf numFmtId="179" fontId="44" fillId="5" borderId="61" xfId="4" applyNumberFormat="1" applyFont="1" applyFill="1" applyBorder="1" applyAlignment="1">
      <alignment horizontal="right" vertical="center"/>
    </xf>
    <xf numFmtId="0" fontId="47" fillId="0" borderId="0" xfId="2" applyFont="1" applyAlignment="1">
      <alignment horizontal="left" vertical="center" wrapText="1" indent="2"/>
    </xf>
    <xf numFmtId="179" fontId="26" fillId="6" borderId="2" xfId="0" applyNumberFormat="1" applyFont="1" applyFill="1" applyBorder="1" applyAlignment="1">
      <alignment horizontal="right" vertical="center" wrapText="1"/>
    </xf>
    <xf numFmtId="0" fontId="26" fillId="0" borderId="13" xfId="0" applyFont="1" applyBorder="1" applyAlignment="1">
      <alignment vertical="center" wrapText="1"/>
    </xf>
    <xf numFmtId="0" fontId="26" fillId="0" borderId="4" xfId="0" applyFont="1" applyBorder="1" applyAlignment="1">
      <alignment horizontal="right" vertical="center" wrapText="1"/>
    </xf>
    <xf numFmtId="0" fontId="26" fillId="0" borderId="13" xfId="0" applyFont="1" applyBorder="1" applyAlignment="1">
      <alignment horizontal="right" vertical="center" wrapText="1"/>
    </xf>
    <xf numFmtId="180" fontId="26" fillId="0" borderId="4" xfId="0" applyNumberFormat="1" applyFont="1" applyBorder="1" applyAlignment="1">
      <alignment vertical="center" wrapText="1"/>
    </xf>
    <xf numFmtId="179" fontId="26" fillId="0" borderId="4" xfId="0" applyNumberFormat="1" applyFont="1" applyBorder="1" applyAlignment="1">
      <alignment horizontal="right" vertical="center" wrapText="1"/>
    </xf>
    <xf numFmtId="179" fontId="26" fillId="6" borderId="4" xfId="0" applyNumberFormat="1" applyFont="1" applyFill="1" applyBorder="1" applyAlignment="1">
      <alignment horizontal="right" vertical="center" wrapText="1"/>
    </xf>
    <xf numFmtId="177" fontId="36" fillId="0" borderId="4" xfId="0" applyNumberFormat="1" applyFont="1" applyBorder="1" applyAlignment="1">
      <alignment horizontal="center" vertical="center" wrapText="1"/>
    </xf>
    <xf numFmtId="179" fontId="36" fillId="6" borderId="64" xfId="2" applyNumberFormat="1" applyFont="1" applyFill="1" applyBorder="1" applyAlignment="1">
      <alignment horizontal="right" vertical="center" wrapText="1"/>
    </xf>
    <xf numFmtId="0" fontId="36" fillId="0" borderId="15" xfId="2" applyFont="1" applyBorder="1" applyAlignment="1">
      <alignment vertical="center" wrapText="1"/>
    </xf>
    <xf numFmtId="0" fontId="36" fillId="0" borderId="6" xfId="2" applyFont="1" applyBorder="1" applyAlignment="1">
      <alignment vertical="center" wrapText="1"/>
    </xf>
    <xf numFmtId="179" fontId="36" fillId="0" borderId="6" xfId="2" applyNumberFormat="1" applyFont="1" applyBorder="1" applyAlignment="1">
      <alignment horizontal="right" vertical="center" wrapText="1"/>
    </xf>
    <xf numFmtId="179" fontId="36" fillId="6" borderId="6" xfId="2" applyNumberFormat="1" applyFont="1" applyFill="1" applyBorder="1" applyAlignment="1">
      <alignment horizontal="right" vertical="center" wrapText="1"/>
    </xf>
    <xf numFmtId="177" fontId="36" fillId="0" borderId="6" xfId="2" applyNumberFormat="1" applyFont="1" applyBorder="1" applyAlignment="1">
      <alignment horizontal="center" vertical="center" wrapText="1"/>
    </xf>
    <xf numFmtId="37" fontId="26" fillId="0" borderId="14" xfId="6" applyFont="1" applyBorder="1" applyAlignment="1">
      <alignment horizontal="left" vertical="center" wrapText="1"/>
    </xf>
    <xf numFmtId="0" fontId="26" fillId="0" borderId="14" xfId="0" applyFont="1" applyBorder="1" applyAlignment="1">
      <alignment vertical="center" wrapText="1"/>
    </xf>
    <xf numFmtId="0" fontId="26" fillId="0" borderId="8" xfId="0" applyFont="1" applyBorder="1" applyAlignment="1">
      <alignment horizontal="right" vertical="center" wrapText="1"/>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180" fontId="26" fillId="0" borderId="8" xfId="0" applyNumberFormat="1" applyFont="1" applyBorder="1" applyAlignment="1">
      <alignment vertical="center" wrapText="1"/>
    </xf>
    <xf numFmtId="179" fontId="26" fillId="0" borderId="8" xfId="0" applyNumberFormat="1" applyFont="1" applyBorder="1" applyAlignment="1">
      <alignment horizontal="right" vertical="center" wrapText="1"/>
    </xf>
    <xf numFmtId="179" fontId="26" fillId="6" borderId="8" xfId="0" applyNumberFormat="1" applyFont="1" applyFill="1" applyBorder="1" applyAlignment="1">
      <alignment horizontal="right" vertical="center" wrapText="1"/>
    </xf>
    <xf numFmtId="177" fontId="36" fillId="0" borderId="8" xfId="0" applyNumberFormat="1" applyFont="1" applyBorder="1" applyAlignment="1">
      <alignment horizontal="center" vertical="center" wrapText="1"/>
    </xf>
    <xf numFmtId="37" fontId="26" fillId="0" borderId="13" xfId="6" applyFont="1" applyBorder="1" applyAlignment="1">
      <alignment horizontal="left"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8" xfId="0" applyFont="1" applyBorder="1" applyAlignment="1">
      <alignment vertical="center" wrapText="1"/>
    </xf>
    <xf numFmtId="0" fontId="36" fillId="0" borderId="13" xfId="0" applyFont="1" applyBorder="1" applyAlignment="1">
      <alignment vertical="center" wrapText="1"/>
    </xf>
    <xf numFmtId="0" fontId="36" fillId="0" borderId="4" xfId="0" applyFont="1" applyBorder="1" applyAlignment="1">
      <alignment vertical="center" wrapText="1"/>
    </xf>
    <xf numFmtId="0" fontId="26" fillId="0" borderId="15" xfId="0" applyFont="1" applyBorder="1" applyAlignment="1">
      <alignment vertical="center" wrapText="1"/>
    </xf>
    <xf numFmtId="0" fontId="26" fillId="0" borderId="6" xfId="0" applyFont="1" applyBorder="1" applyAlignment="1">
      <alignment horizontal="right" vertical="center" wrapText="1"/>
    </xf>
    <xf numFmtId="0" fontId="36" fillId="0" borderId="6" xfId="0" applyFont="1" applyBorder="1" applyAlignment="1">
      <alignment horizontal="right" vertical="center" wrapText="1"/>
    </xf>
    <xf numFmtId="0" fontId="36" fillId="0" borderId="6" xfId="0" applyFont="1" applyBorder="1" applyAlignment="1">
      <alignment vertical="center" wrapText="1"/>
    </xf>
    <xf numFmtId="0" fontId="36" fillId="0" borderId="15" xfId="0" applyFont="1" applyBorder="1" applyAlignment="1">
      <alignment vertical="center" wrapText="1"/>
    </xf>
    <xf numFmtId="180" fontId="26" fillId="0" borderId="6" xfId="0" applyNumberFormat="1" applyFont="1" applyBorder="1" applyAlignment="1">
      <alignment vertical="center" wrapText="1"/>
    </xf>
    <xf numFmtId="179" fontId="26" fillId="0" borderId="6" xfId="0" applyNumberFormat="1" applyFont="1" applyBorder="1" applyAlignment="1">
      <alignment horizontal="right" vertical="center" wrapText="1"/>
    </xf>
    <xf numFmtId="179" fontId="26" fillId="6" borderId="6" xfId="0" applyNumberFormat="1" applyFont="1" applyFill="1" applyBorder="1" applyAlignment="1">
      <alignment horizontal="right" vertical="center" wrapText="1"/>
    </xf>
    <xf numFmtId="177" fontId="36" fillId="0" borderId="6" xfId="0" applyNumberFormat="1" applyFont="1" applyBorder="1" applyAlignment="1">
      <alignment horizontal="center" vertical="center" wrapText="1"/>
    </xf>
    <xf numFmtId="37" fontId="26" fillId="0" borderId="15" xfId="6" applyFont="1" applyBorder="1" applyAlignment="1">
      <alignment horizontal="left" vertical="center" wrapText="1"/>
    </xf>
    <xf numFmtId="37" fontId="26" fillId="0" borderId="15" xfId="6" applyFont="1" applyBorder="1" applyAlignment="1">
      <alignment horizontal="right" vertical="center" wrapText="1"/>
    </xf>
    <xf numFmtId="37" fontId="26" fillId="0" borderId="6" xfId="6" applyFont="1" applyBorder="1" applyAlignment="1">
      <alignment horizontal="right" vertical="center" wrapText="1"/>
    </xf>
    <xf numFmtId="37" fontId="36" fillId="0" borderId="6" xfId="6" applyFont="1" applyBorder="1" applyAlignment="1">
      <alignment horizontal="right" vertical="center" wrapText="1"/>
    </xf>
    <xf numFmtId="37" fontId="36" fillId="0" borderId="15" xfId="6" applyFont="1" applyBorder="1" applyAlignment="1">
      <alignment horizontal="right" vertical="center" wrapText="1"/>
    </xf>
    <xf numFmtId="180" fontId="26" fillId="0" borderId="6" xfId="6" applyNumberFormat="1" applyFont="1" applyBorder="1" applyAlignment="1">
      <alignment horizontal="right" vertical="center" wrapText="1"/>
    </xf>
    <xf numFmtId="177" fontId="36" fillId="6" borderId="64" xfId="2" applyNumberFormat="1" applyFont="1" applyFill="1" applyBorder="1" applyAlignment="1">
      <alignment vertical="center" wrapText="1"/>
    </xf>
    <xf numFmtId="0" fontId="26" fillId="0" borderId="5" xfId="0" applyFont="1" applyBorder="1" applyAlignment="1">
      <alignment vertical="center" wrapText="1"/>
    </xf>
    <xf numFmtId="0" fontId="36" fillId="0" borderId="7" xfId="2" applyFont="1" applyBorder="1" applyAlignment="1">
      <alignment horizontal="left" vertical="center" wrapText="1"/>
    </xf>
    <xf numFmtId="0" fontId="26" fillId="0" borderId="9"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9" xfId="0" applyFont="1" applyBorder="1" applyAlignment="1">
      <alignment vertical="center" wrapText="1"/>
    </xf>
    <xf numFmtId="0" fontId="26" fillId="0" borderId="14" xfId="0" applyFont="1" applyBorder="1" applyAlignment="1">
      <alignment horizontal="right" vertical="center" wrapText="1"/>
    </xf>
    <xf numFmtId="180" fontId="26" fillId="0" borderId="8" xfId="0" applyNumberFormat="1" applyFont="1" applyBorder="1" applyAlignment="1">
      <alignment horizontal="right" vertical="center" wrapText="1"/>
    </xf>
    <xf numFmtId="177" fontId="36" fillId="0" borderId="23" xfId="0" applyNumberFormat="1" applyFont="1" applyBorder="1" applyAlignment="1">
      <alignment vertical="center" wrapText="1"/>
    </xf>
    <xf numFmtId="177" fontId="36" fillId="0" borderId="17" xfId="0" applyNumberFormat="1" applyFont="1" applyBorder="1" applyAlignment="1">
      <alignment vertical="center" wrapText="1"/>
    </xf>
    <xf numFmtId="177" fontId="36" fillId="0" borderId="21" xfId="2" applyNumberFormat="1" applyFont="1" applyBorder="1" applyAlignment="1">
      <alignment vertical="center" wrapText="1"/>
    </xf>
    <xf numFmtId="177" fontId="26" fillId="0" borderId="23" xfId="0" applyNumberFormat="1" applyFont="1" applyBorder="1" applyAlignment="1">
      <alignment vertical="center" wrapText="1"/>
    </xf>
    <xf numFmtId="177" fontId="26" fillId="0" borderId="25" xfId="0" applyNumberFormat="1" applyFont="1" applyBorder="1" applyAlignment="1">
      <alignment vertical="center" wrapText="1"/>
    </xf>
    <xf numFmtId="177" fontId="26" fillId="0" borderId="17" xfId="0" applyNumberFormat="1" applyFont="1" applyBorder="1" applyAlignment="1">
      <alignment vertical="center" wrapText="1"/>
    </xf>
    <xf numFmtId="177" fontId="36" fillId="0" borderId="21" xfId="0" applyNumberFormat="1" applyFont="1" applyBorder="1" applyAlignment="1">
      <alignment vertical="center" wrapText="1"/>
    </xf>
    <xf numFmtId="177" fontId="26" fillId="0" borderId="21" xfId="0" applyNumberFormat="1" applyFont="1" applyBorder="1" applyAlignment="1">
      <alignment vertical="center" wrapText="1"/>
    </xf>
    <xf numFmtId="0" fontId="31" fillId="8" borderId="52" xfId="2" applyFont="1" applyFill="1" applyBorder="1" applyAlignment="1">
      <alignment horizontal="center" vertical="center"/>
    </xf>
    <xf numFmtId="177" fontId="36" fillId="8" borderId="73" xfId="4" quotePrefix="1" applyNumberFormat="1" applyFont="1" applyFill="1" applyBorder="1" applyAlignment="1" applyProtection="1">
      <alignment horizontal="center" vertical="center" wrapText="1"/>
    </xf>
    <xf numFmtId="177" fontId="36" fillId="8" borderId="74" xfId="2" applyNumberFormat="1" applyFont="1" applyFill="1" applyBorder="1" applyAlignment="1">
      <alignment horizontal="center" vertical="center" wrapText="1"/>
    </xf>
    <xf numFmtId="0" fontId="36" fillId="0" borderId="66" xfId="2" applyFont="1" applyBorder="1" applyAlignment="1">
      <alignment vertical="center" wrapText="1"/>
    </xf>
    <xf numFmtId="0" fontId="36" fillId="0" borderId="67" xfId="2" applyFont="1" applyBorder="1" applyAlignment="1">
      <alignment vertical="center" wrapText="1"/>
    </xf>
    <xf numFmtId="0" fontId="36" fillId="0" borderId="70" xfId="2" applyFont="1" applyBorder="1" applyAlignment="1">
      <alignment horizontal="right" vertical="center" wrapText="1"/>
    </xf>
    <xf numFmtId="0" fontId="36" fillId="0" borderId="67" xfId="2" applyFont="1" applyBorder="1" applyAlignment="1">
      <alignment horizontal="right" vertical="center" wrapText="1"/>
    </xf>
    <xf numFmtId="179" fontId="36" fillId="0" borderId="70" xfId="2" applyNumberFormat="1" applyFont="1" applyBorder="1" applyAlignment="1">
      <alignment horizontal="right" vertical="center" wrapText="1"/>
    </xf>
    <xf numFmtId="179" fontId="36" fillId="7" borderId="70" xfId="2" applyNumberFormat="1" applyFont="1" applyFill="1" applyBorder="1" applyAlignment="1">
      <alignment horizontal="right" vertical="center" wrapText="1"/>
    </xf>
    <xf numFmtId="177" fontId="36" fillId="0" borderId="70" xfId="2" applyNumberFormat="1" applyFont="1" applyBorder="1" applyAlignment="1">
      <alignment horizontal="center" vertical="center" wrapText="1"/>
    </xf>
    <xf numFmtId="177" fontId="26" fillId="0" borderId="75" xfId="2" applyNumberFormat="1" applyFont="1" applyBorder="1" applyAlignment="1">
      <alignment vertical="center" wrapText="1"/>
    </xf>
    <xf numFmtId="0" fontId="36" fillId="0" borderId="7" xfId="2" applyFont="1" applyBorder="1" applyAlignment="1">
      <alignment vertical="center" wrapText="1"/>
    </xf>
    <xf numFmtId="179" fontId="36" fillId="7" borderId="6" xfId="2" applyNumberFormat="1" applyFont="1" applyFill="1" applyBorder="1" applyAlignment="1">
      <alignment horizontal="right" vertical="center" wrapText="1"/>
    </xf>
    <xf numFmtId="177" fontId="26" fillId="0" borderId="21" xfId="2" applyNumberFormat="1" applyFont="1" applyBorder="1" applyAlignment="1">
      <alignment vertical="center" wrapText="1"/>
    </xf>
    <xf numFmtId="179" fontId="26" fillId="7" borderId="6" xfId="0" applyNumberFormat="1" applyFont="1" applyFill="1" applyBorder="1" applyAlignment="1">
      <alignment horizontal="right" vertical="center" wrapText="1"/>
    </xf>
    <xf numFmtId="179" fontId="36" fillId="7" borderId="64" xfId="2" applyNumberFormat="1" applyFont="1" applyFill="1" applyBorder="1" applyAlignment="1">
      <alignment horizontal="right" vertical="center" wrapText="1"/>
    </xf>
    <xf numFmtId="179" fontId="36" fillId="6" borderId="70" xfId="2" applyNumberFormat="1" applyFont="1" applyFill="1" applyBorder="1" applyAlignment="1">
      <alignment horizontal="right" vertical="center" wrapText="1"/>
    </xf>
    <xf numFmtId="179" fontId="44" fillId="6" borderId="57" xfId="4" applyNumberFormat="1" applyFont="1" applyFill="1" applyBorder="1" applyAlignment="1">
      <alignment horizontal="right" vertical="center"/>
    </xf>
    <xf numFmtId="179" fontId="44" fillId="6" borderId="57" xfId="2" applyNumberFormat="1" applyFont="1" applyFill="1" applyBorder="1" applyAlignment="1">
      <alignment horizontal="right" vertical="center" wrapText="1"/>
    </xf>
    <xf numFmtId="177" fontId="36" fillId="6" borderId="59" xfId="2" applyNumberFormat="1" applyFont="1" applyFill="1" applyBorder="1" applyAlignment="1">
      <alignment vertical="center" wrapText="1"/>
    </xf>
    <xf numFmtId="179" fontId="44" fillId="6" borderId="78" xfId="4" applyNumberFormat="1" applyFont="1" applyFill="1" applyBorder="1" applyAlignment="1">
      <alignment horizontal="right" vertical="center"/>
    </xf>
    <xf numFmtId="177" fontId="36" fillId="7" borderId="64" xfId="2" applyNumberFormat="1" applyFont="1" applyFill="1" applyBorder="1" applyAlignment="1">
      <alignment vertical="center" wrapText="1"/>
    </xf>
    <xf numFmtId="177" fontId="36" fillId="7" borderId="59" xfId="2" applyNumberFormat="1" applyFont="1" applyFill="1" applyBorder="1" applyAlignment="1">
      <alignment vertical="center" wrapText="1"/>
    </xf>
    <xf numFmtId="177" fontId="36" fillId="7" borderId="70" xfId="2" applyNumberFormat="1" applyFont="1" applyFill="1" applyBorder="1" applyAlignment="1">
      <alignment vertical="center" wrapText="1"/>
    </xf>
    <xf numFmtId="177" fontId="36" fillId="7" borderId="79" xfId="2" applyNumberFormat="1" applyFont="1" applyFill="1" applyBorder="1" applyAlignment="1">
      <alignment vertical="center" wrapText="1"/>
    </xf>
    <xf numFmtId="179" fontId="44" fillId="7" borderId="57" xfId="4" applyNumberFormat="1" applyFont="1" applyFill="1" applyBorder="1" applyAlignment="1">
      <alignment horizontal="right" vertical="center"/>
    </xf>
    <xf numFmtId="179" fontId="44" fillId="7" borderId="57" xfId="2" applyNumberFormat="1" applyFont="1" applyFill="1" applyBorder="1" applyAlignment="1">
      <alignment horizontal="right" vertical="center" wrapText="1"/>
    </xf>
    <xf numFmtId="179" fontId="44" fillId="7" borderId="67" xfId="2" applyNumberFormat="1" applyFont="1" applyFill="1" applyBorder="1" applyAlignment="1">
      <alignment horizontal="right" vertical="center" wrapText="1"/>
    </xf>
    <xf numFmtId="177" fontId="36" fillId="5" borderId="60" xfId="2" applyNumberFormat="1" applyFont="1" applyFill="1" applyBorder="1" applyAlignment="1">
      <alignment vertical="center" wrapText="1"/>
    </xf>
    <xf numFmtId="179" fontId="44" fillId="7" borderId="78" xfId="4" applyNumberFormat="1" applyFont="1" applyFill="1" applyBorder="1" applyAlignment="1">
      <alignment horizontal="right" vertical="center"/>
    </xf>
    <xf numFmtId="179" fontId="44" fillId="7" borderId="80" xfId="4" applyNumberFormat="1" applyFont="1" applyFill="1" applyBorder="1" applyAlignment="1">
      <alignment horizontal="right" vertical="center"/>
    </xf>
    <xf numFmtId="179" fontId="44" fillId="5" borderId="81" xfId="4" applyNumberFormat="1" applyFont="1" applyFill="1" applyBorder="1" applyAlignment="1">
      <alignment horizontal="right" vertical="center"/>
    </xf>
    <xf numFmtId="177" fontId="36" fillId="5" borderId="83"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27" fillId="0" borderId="0" xfId="2" applyFont="1" applyAlignment="1">
      <alignment horizontal="center" vertical="center"/>
    </xf>
    <xf numFmtId="0" fontId="13" fillId="2" borderId="0" xfId="1" applyFont="1" applyFill="1" applyAlignment="1" applyProtection="1">
      <alignment vertical="center" wrapText="1"/>
      <protection locked="0"/>
    </xf>
    <xf numFmtId="0" fontId="14" fillId="2" borderId="0" xfId="0" applyFont="1" applyFill="1" applyAlignment="1" applyProtection="1">
      <alignment vertical="center" wrapText="1"/>
      <protection locked="0"/>
    </xf>
    <xf numFmtId="0" fontId="13" fillId="0" borderId="0" xfId="1" applyFont="1" applyAlignment="1">
      <alignment horizontal="center" vertical="center" wrapText="1"/>
    </xf>
    <xf numFmtId="0" fontId="49" fillId="0" borderId="0" xfId="11" applyFont="1">
      <alignment vertical="center"/>
    </xf>
    <xf numFmtId="0" fontId="50"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4" fillId="8" borderId="4" xfId="11" applyFont="1" applyFill="1" applyBorder="1" applyAlignment="1">
      <alignment horizontal="center" vertical="center" wrapText="1"/>
    </xf>
    <xf numFmtId="0" fontId="24" fillId="8" borderId="1" xfId="11" applyFont="1" applyFill="1" applyBorder="1" applyAlignment="1">
      <alignment horizontal="center" vertical="center"/>
    </xf>
    <xf numFmtId="0" fontId="24" fillId="8" borderId="14" xfId="11" applyFont="1" applyFill="1" applyBorder="1" applyAlignment="1">
      <alignment horizontal="center" vertical="center"/>
    </xf>
    <xf numFmtId="0" fontId="27" fillId="0" borderId="1" xfId="2" applyFont="1" applyBorder="1" applyAlignment="1">
      <alignment horizontal="center" vertical="center"/>
    </xf>
    <xf numFmtId="0" fontId="21" fillId="8" borderId="13" xfId="2" applyFont="1" applyFill="1" applyBorder="1" applyAlignment="1">
      <alignment horizontal="center" vertical="center" wrapText="1"/>
    </xf>
    <xf numFmtId="0" fontId="21" fillId="8" borderId="1" xfId="2" applyFont="1" applyFill="1" applyBorder="1" applyAlignment="1">
      <alignment horizontal="center" vertical="center"/>
    </xf>
    <xf numFmtId="0" fontId="24" fillId="8" borderId="1" xfId="11" applyFont="1" applyFill="1" applyBorder="1" applyAlignment="1">
      <alignment horizontal="center" vertical="center" wrapText="1" shrinkToFit="1"/>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23" fillId="0" borderId="0" xfId="1" applyFont="1" applyAlignment="1" applyProtection="1">
      <alignment vertical="center" wrapText="1"/>
      <protection locked="0"/>
    </xf>
    <xf numFmtId="0" fontId="23" fillId="0" borderId="0" xfId="1" applyFont="1" applyAlignment="1" applyProtection="1">
      <alignment horizontal="right" vertical="center"/>
      <protection locked="0"/>
    </xf>
    <xf numFmtId="176" fontId="23" fillId="0" borderId="0" xfId="1" applyNumberFormat="1" applyFont="1" applyAlignment="1" applyProtection="1">
      <alignment horizontal="right" vertical="center"/>
      <protection locked="0"/>
    </xf>
    <xf numFmtId="0" fontId="24" fillId="0" borderId="1" xfId="2" applyFont="1" applyBorder="1" applyAlignment="1">
      <alignment vertical="center" wrapText="1"/>
    </xf>
    <xf numFmtId="0" fontId="23" fillId="0" borderId="1" xfId="2" applyFont="1" applyBorder="1" applyAlignment="1">
      <alignment vertical="center" wrapText="1"/>
    </xf>
    <xf numFmtId="14" fontId="23" fillId="0" borderId="1" xfId="2" applyNumberFormat="1" applyFont="1" applyBorder="1" applyAlignment="1">
      <alignment vertical="center" wrapText="1"/>
    </xf>
    <xf numFmtId="0" fontId="13" fillId="0" borderId="2" xfId="1" applyFont="1" applyBorder="1">
      <alignment vertical="center"/>
    </xf>
    <xf numFmtId="0" fontId="24" fillId="10" borderId="0" xfId="2" applyFont="1" applyFill="1"/>
    <xf numFmtId="0" fontId="27" fillId="10" borderId="1" xfId="2" applyFont="1" applyFill="1" applyBorder="1" applyAlignment="1">
      <alignment horizontal="center" vertical="center"/>
    </xf>
    <xf numFmtId="0" fontId="33" fillId="9" borderId="0" xfId="2" applyFont="1" applyFill="1" applyAlignment="1">
      <alignment vertical="center"/>
    </xf>
    <xf numFmtId="0" fontId="31" fillId="9" borderId="0" xfId="2" applyFont="1" applyFill="1" applyAlignment="1">
      <alignment vertical="center"/>
    </xf>
    <xf numFmtId="38" fontId="38" fillId="9" borderId="26" xfId="4" applyFont="1" applyFill="1" applyBorder="1" applyAlignment="1">
      <alignment vertical="center"/>
    </xf>
    <xf numFmtId="38" fontId="38" fillId="9" borderId="12" xfId="4" applyFont="1" applyFill="1" applyBorder="1" applyAlignment="1">
      <alignment vertical="center"/>
    </xf>
    <xf numFmtId="38" fontId="38" fillId="9" borderId="2" xfId="4" applyFont="1" applyFill="1" applyBorder="1" applyAlignment="1">
      <alignment vertical="center"/>
    </xf>
    <xf numFmtId="38" fontId="38" fillId="9" borderId="25" xfId="4" applyFont="1" applyFill="1" applyBorder="1" applyAlignment="1">
      <alignment vertical="center"/>
    </xf>
    <xf numFmtId="38" fontId="38" fillId="9" borderId="26" xfId="4" applyFont="1" applyFill="1" applyBorder="1" applyAlignment="1">
      <alignment horizontal="center" vertical="center"/>
    </xf>
    <xf numFmtId="38" fontId="38" fillId="9" borderId="12" xfId="4" applyFont="1" applyFill="1" applyBorder="1" applyAlignment="1">
      <alignment horizontal="right" vertical="center" shrinkToFit="1"/>
    </xf>
    <xf numFmtId="38" fontId="38" fillId="9" borderId="1" xfId="4" applyFont="1" applyFill="1" applyBorder="1" applyAlignment="1">
      <alignment horizontal="right" vertical="center" shrinkToFit="1"/>
    </xf>
    <xf numFmtId="38" fontId="38" fillId="9" borderId="31" xfId="4" applyFont="1" applyFill="1" applyBorder="1" applyAlignment="1">
      <alignment horizontal="right" vertical="center" shrinkToFit="1"/>
    </xf>
    <xf numFmtId="38" fontId="31" fillId="9" borderId="32" xfId="4" applyFont="1" applyFill="1" applyBorder="1" applyAlignment="1">
      <alignment vertical="center" shrinkToFit="1"/>
    </xf>
    <xf numFmtId="38" fontId="31" fillId="9" borderId="33" xfId="4" applyFont="1" applyFill="1" applyBorder="1" applyAlignment="1">
      <alignment horizontal="right" vertical="center" shrinkToFit="1"/>
    </xf>
    <xf numFmtId="38" fontId="31" fillId="9" borderId="34" xfId="4" applyFont="1" applyFill="1" applyBorder="1" applyAlignment="1">
      <alignment horizontal="right" vertical="center" shrinkToFit="1"/>
    </xf>
    <xf numFmtId="38" fontId="31" fillId="9" borderId="37" xfId="4" applyFont="1" applyFill="1" applyBorder="1" applyAlignment="1">
      <alignment vertical="center" shrinkToFit="1"/>
    </xf>
    <xf numFmtId="38" fontId="31" fillId="9" borderId="38" xfId="4" applyFont="1" applyFill="1" applyBorder="1" applyAlignment="1">
      <alignment horizontal="right" vertical="center" shrinkToFit="1"/>
    </xf>
    <xf numFmtId="38" fontId="31" fillId="9" borderId="2" xfId="4" applyFont="1" applyFill="1" applyBorder="1" applyAlignment="1">
      <alignment vertical="center" shrinkToFit="1"/>
    </xf>
    <xf numFmtId="38" fontId="31" fillId="9" borderId="39" xfId="4" applyFont="1" applyFill="1" applyBorder="1" applyAlignment="1">
      <alignment horizontal="right" vertical="center" shrinkToFit="1"/>
    </xf>
    <xf numFmtId="38" fontId="31" fillId="9" borderId="2" xfId="4" applyFont="1" applyFill="1" applyBorder="1" applyAlignment="1">
      <alignment vertical="center"/>
    </xf>
    <xf numFmtId="38" fontId="31" fillId="9" borderId="26" xfId="4" applyFont="1" applyFill="1" applyBorder="1" applyAlignment="1">
      <alignment horizontal="right" vertical="center" shrinkToFit="1"/>
    </xf>
    <xf numFmtId="38" fontId="38" fillId="9" borderId="4" xfId="4" applyFont="1" applyFill="1" applyBorder="1" applyAlignment="1">
      <alignment horizontal="right" vertical="center" shrinkToFit="1"/>
    </xf>
    <xf numFmtId="38" fontId="31" fillId="9" borderId="13" xfId="4" applyFont="1" applyFill="1" applyBorder="1" applyAlignment="1">
      <alignment horizontal="right" vertical="center" shrinkToFit="1"/>
    </xf>
    <xf numFmtId="38" fontId="31" fillId="9" borderId="41" xfId="4" applyFont="1" applyFill="1" applyBorder="1" applyAlignment="1">
      <alignment horizontal="right" vertical="center" shrinkToFit="1"/>
    </xf>
    <xf numFmtId="38" fontId="31" fillId="9" borderId="14" xfId="4" applyFont="1" applyFill="1" applyBorder="1" applyAlignment="1">
      <alignment horizontal="right" vertical="center" shrinkToFit="1"/>
    </xf>
    <xf numFmtId="38" fontId="31" fillId="9" borderId="2" xfId="4" applyFont="1" applyFill="1" applyBorder="1" applyAlignment="1">
      <alignment horizontal="right" vertical="center" shrinkToFit="1"/>
    </xf>
    <xf numFmtId="38" fontId="38" fillId="9" borderId="39" xfId="4" applyFont="1" applyFill="1" applyBorder="1" applyAlignment="1">
      <alignment horizontal="right" vertical="center" shrinkToFit="1"/>
    </xf>
    <xf numFmtId="38" fontId="38" fillId="9" borderId="26" xfId="4" applyFont="1" applyFill="1" applyBorder="1" applyAlignment="1">
      <alignment horizontal="right" vertical="center" shrinkToFit="1"/>
    </xf>
    <xf numFmtId="38" fontId="38" fillId="9" borderId="46" xfId="4" applyFont="1" applyFill="1" applyBorder="1" applyAlignment="1">
      <alignment horizontal="right" vertical="center" shrinkToFit="1"/>
    </xf>
    <xf numFmtId="38" fontId="38" fillId="9" borderId="25" xfId="4" applyFont="1" applyFill="1" applyBorder="1" applyAlignment="1">
      <alignment horizontal="right" vertical="center" shrinkToFit="1"/>
    </xf>
    <xf numFmtId="38" fontId="38" fillId="9" borderId="51" xfId="4" applyFont="1" applyFill="1" applyBorder="1" applyAlignment="1">
      <alignment horizontal="right" vertical="center" shrinkToFit="1"/>
    </xf>
    <xf numFmtId="38" fontId="31" fillId="0" borderId="55" xfId="4" applyFont="1" applyBorder="1" applyAlignment="1">
      <alignment vertical="center" shrinkToFit="1"/>
    </xf>
    <xf numFmtId="177" fontId="26" fillId="0" borderId="8" xfId="0" applyNumberFormat="1" applyFont="1" applyBorder="1" applyAlignment="1">
      <alignment horizontal="center" vertical="center" wrapText="1"/>
    </xf>
    <xf numFmtId="177" fontId="26" fillId="0" borderId="4" xfId="0" applyNumberFormat="1" applyFont="1" applyBorder="1" applyAlignment="1">
      <alignment horizontal="center" vertical="center" wrapText="1"/>
    </xf>
    <xf numFmtId="0" fontId="13" fillId="0" borderId="0" xfId="13" applyFont="1">
      <alignment vertical="center"/>
    </xf>
    <xf numFmtId="0" fontId="24" fillId="8" borderId="13" xfId="13" applyFont="1" applyFill="1" applyBorder="1" applyAlignment="1">
      <alignment horizontal="left" vertical="center" wrapText="1"/>
    </xf>
    <xf numFmtId="0" fontId="16" fillId="0" borderId="0" xfId="13" applyFont="1" applyAlignment="1">
      <alignment horizontal="center" vertical="center"/>
    </xf>
    <xf numFmtId="0" fontId="13" fillId="0" borderId="12" xfId="13" applyFont="1" applyBorder="1">
      <alignment vertical="center"/>
    </xf>
    <xf numFmtId="0" fontId="53" fillId="0" borderId="12" xfId="0" applyFont="1" applyBorder="1" applyAlignment="1">
      <alignment horizontal="left" vertical="center"/>
    </xf>
    <xf numFmtId="0" fontId="13" fillId="0" borderId="3" xfId="13" applyFont="1" applyBorder="1">
      <alignment vertical="center"/>
    </xf>
    <xf numFmtId="0" fontId="16" fillId="0" borderId="12" xfId="13" applyFont="1" applyBorder="1">
      <alignment vertical="center"/>
    </xf>
    <xf numFmtId="0" fontId="17" fillId="0" borderId="12" xfId="0" applyFont="1" applyBorder="1" applyAlignment="1">
      <alignment vertical="center" wrapText="1"/>
    </xf>
    <xf numFmtId="0" fontId="47" fillId="0" borderId="2" xfId="13" applyFont="1" applyBorder="1" applyAlignment="1">
      <alignment horizontal="center" vertical="center" wrapText="1"/>
    </xf>
    <xf numFmtId="0" fontId="15" fillId="0" borderId="6" xfId="13" applyFont="1" applyBorder="1" applyAlignment="1">
      <alignment horizontal="center" vertical="center" wrapText="1"/>
    </xf>
    <xf numFmtId="0" fontId="54" fillId="0" borderId="14" xfId="13" applyFont="1" applyBorder="1" applyAlignment="1">
      <alignment horizontal="left" vertical="top" wrapText="1"/>
    </xf>
    <xf numFmtId="0" fontId="55" fillId="0" borderId="6" xfId="13" applyFont="1" applyBorder="1" applyAlignment="1">
      <alignment horizontal="center" vertical="center" wrapText="1"/>
    </xf>
    <xf numFmtId="0" fontId="0" fillId="0" borderId="1" xfId="0" applyBorder="1"/>
    <xf numFmtId="0" fontId="52" fillId="8" borderId="1" xfId="13" applyFont="1" applyFill="1" applyBorder="1" applyAlignment="1">
      <alignment horizontal="left" vertical="center" wrapText="1"/>
    </xf>
    <xf numFmtId="0" fontId="57" fillId="0" borderId="0" xfId="13" applyFont="1" applyAlignment="1">
      <alignment horizontal="left" vertical="center"/>
    </xf>
    <xf numFmtId="0" fontId="58" fillId="0" borderId="0" xfId="13" applyFont="1" applyAlignment="1">
      <alignment horizontal="left" vertical="center"/>
    </xf>
    <xf numFmtId="0" fontId="0" fillId="0" borderId="1" xfId="0" applyBorder="1" applyAlignment="1">
      <alignment horizontal="center"/>
    </xf>
    <xf numFmtId="0" fontId="0" fillId="0" borderId="1" xfId="0" applyBorder="1" applyAlignment="1">
      <alignment horizontal="center" wrapText="1"/>
    </xf>
    <xf numFmtId="0" fontId="62" fillId="0" borderId="0" xfId="13" applyFont="1" applyAlignment="1">
      <alignment horizontal="left" vertical="center"/>
    </xf>
    <xf numFmtId="0" fontId="13" fillId="0" borderId="1" xfId="13" applyFont="1" applyBorder="1">
      <alignment vertical="center"/>
    </xf>
    <xf numFmtId="0" fontId="52" fillId="12" borderId="1" xfId="13" applyFont="1" applyFill="1" applyBorder="1" applyAlignment="1">
      <alignment horizontal="center" vertical="center" wrapText="1"/>
    </xf>
    <xf numFmtId="0" fontId="52" fillId="12" borderId="1" xfId="13" applyFont="1" applyFill="1" applyBorder="1" applyAlignment="1">
      <alignment horizontal="left" vertical="center" wrapText="1"/>
    </xf>
    <xf numFmtId="0" fontId="60" fillId="0" borderId="0" xfId="0" applyFont="1" applyAlignment="1">
      <alignment vertical="center"/>
    </xf>
    <xf numFmtId="0" fontId="64" fillId="0" borderId="1" xfId="0" applyFont="1" applyBorder="1"/>
    <xf numFmtId="0" fontId="65" fillId="0" borderId="1" xfId="0" applyFont="1" applyBorder="1"/>
    <xf numFmtId="0" fontId="23" fillId="0" borderId="1" xfId="0" applyFont="1" applyBorder="1" applyAlignment="1">
      <alignment vertical="top" wrapText="1"/>
    </xf>
    <xf numFmtId="0" fontId="61" fillId="0" borderId="0" xfId="13" applyFont="1" applyAlignment="1">
      <alignment horizontal="right" vertical="center"/>
    </xf>
    <xf numFmtId="0" fontId="65" fillId="0" borderId="1" xfId="0" applyFont="1" applyBorder="1" applyAlignment="1">
      <alignment horizontal="center"/>
    </xf>
    <xf numFmtId="0" fontId="66" fillId="0" borderId="1" xfId="0" applyFont="1" applyBorder="1" applyAlignment="1">
      <alignment horizontal="center" wrapText="1"/>
    </xf>
    <xf numFmtId="0" fontId="67" fillId="0" borderId="1" xfId="0" applyFont="1" applyBorder="1" applyAlignment="1">
      <alignment horizontal="center" wrapText="1"/>
    </xf>
    <xf numFmtId="0" fontId="63" fillId="0" borderId="1" xfId="0" applyFont="1" applyBorder="1" applyAlignment="1">
      <alignment horizontal="center" wrapText="1"/>
    </xf>
    <xf numFmtId="0" fontId="65" fillId="0" borderId="1" xfId="0" applyFont="1" applyBorder="1" applyAlignment="1">
      <alignment horizontal="left" wrapText="1"/>
    </xf>
    <xf numFmtId="20" fontId="13" fillId="0" borderId="0" xfId="13" applyNumberFormat="1" applyFont="1">
      <alignment vertical="center"/>
    </xf>
    <xf numFmtId="0" fontId="26" fillId="0" borderId="4" xfId="0" applyFont="1" applyBorder="1" applyAlignment="1">
      <alignment vertical="center" wrapText="1"/>
    </xf>
    <xf numFmtId="177" fontId="36" fillId="6" borderId="70" xfId="2" applyNumberFormat="1" applyFont="1" applyFill="1" applyBorder="1" applyAlignment="1">
      <alignment vertical="center" wrapText="1"/>
    </xf>
    <xf numFmtId="177" fontId="36" fillId="6" borderId="79" xfId="2" applyNumberFormat="1" applyFont="1" applyFill="1" applyBorder="1" applyAlignment="1">
      <alignment vertical="center" wrapText="1"/>
    </xf>
    <xf numFmtId="179" fontId="36" fillId="6" borderId="91" xfId="2" applyNumberFormat="1" applyFont="1" applyFill="1" applyBorder="1" applyAlignment="1">
      <alignment horizontal="right" vertical="center" wrapText="1"/>
    </xf>
    <xf numFmtId="177" fontId="36" fillId="6" borderId="91" xfId="2" applyNumberFormat="1" applyFont="1" applyFill="1" applyBorder="1" applyAlignment="1">
      <alignment vertical="center" wrapText="1"/>
    </xf>
    <xf numFmtId="177" fontId="36" fillId="6" borderId="92" xfId="2" applyNumberFormat="1" applyFont="1" applyFill="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horizontal="right" vertical="center" wrapText="1"/>
    </xf>
    <xf numFmtId="0" fontId="36" fillId="0" borderId="1" xfId="0" applyFont="1" applyBorder="1" applyAlignment="1">
      <alignment horizontal="right" vertical="center" wrapText="1"/>
    </xf>
    <xf numFmtId="180" fontId="26" fillId="0" borderId="1" xfId="0" applyNumberFormat="1" applyFont="1" applyBorder="1" applyAlignment="1">
      <alignment vertical="center" wrapText="1"/>
    </xf>
    <xf numFmtId="179" fontId="26" fillId="0" borderId="1" xfId="0" applyNumberFormat="1" applyFont="1" applyBorder="1" applyAlignment="1">
      <alignment horizontal="right" vertical="center" wrapText="1"/>
    </xf>
    <xf numFmtId="179" fontId="26" fillId="6" borderId="1" xfId="0" applyNumberFormat="1" applyFont="1" applyFill="1" applyBorder="1" applyAlignment="1">
      <alignment horizontal="right" vertical="center" wrapText="1"/>
    </xf>
    <xf numFmtId="177" fontId="36" fillId="0" borderId="1" xfId="0" applyNumberFormat="1" applyFont="1" applyBorder="1" applyAlignment="1">
      <alignment horizontal="center" vertical="center" wrapText="1"/>
    </xf>
    <xf numFmtId="177" fontId="26" fillId="0" borderId="1" xfId="0" applyNumberFormat="1" applyFont="1" applyBorder="1" applyAlignment="1">
      <alignment vertical="center" wrapText="1"/>
    </xf>
    <xf numFmtId="0" fontId="24" fillId="0" borderId="0" xfId="1" applyFont="1" applyAlignment="1" applyProtection="1">
      <alignment vertical="center" wrapText="1"/>
      <protection locked="0"/>
    </xf>
    <xf numFmtId="0" fontId="61" fillId="0" borderId="87" xfId="13" applyFont="1" applyBorder="1" applyAlignment="1">
      <alignment horizontal="right"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2" borderId="2" xfId="1" applyFont="1" applyFill="1" applyBorder="1" applyAlignment="1" applyProtection="1">
      <alignment vertical="center" wrapText="1"/>
      <protection locked="0"/>
    </xf>
    <xf numFmtId="0" fontId="13" fillId="2" borderId="12" xfId="1"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2" xfId="1" applyFont="1" applyBorder="1" applyAlignment="1" applyProtection="1">
      <alignment horizontal="left" vertical="center" wrapText="1"/>
      <protection locked="0"/>
    </xf>
    <xf numFmtId="0" fontId="13" fillId="0" borderId="12" xfId="1"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3" fillId="0" borderId="11" xfId="1" applyNumberFormat="1" applyFont="1" applyBorder="1" applyAlignment="1" applyProtection="1">
      <alignment horizontal="center" vertical="center"/>
      <protection locked="0"/>
    </xf>
    <xf numFmtId="178" fontId="23" fillId="0" borderId="5" xfId="1" applyNumberFormat="1" applyFont="1" applyBorder="1" applyAlignment="1" applyProtection="1">
      <alignment horizontal="center" vertical="center"/>
      <protection locked="0"/>
    </xf>
    <xf numFmtId="178" fontId="23" fillId="0" borderId="10" xfId="1" applyNumberFormat="1" applyFont="1" applyBorder="1" applyAlignment="1" applyProtection="1">
      <alignment horizontal="center" vertical="center"/>
      <protection locked="0"/>
    </xf>
    <xf numFmtId="178" fontId="23" fillId="0" borderId="9" xfId="1" applyNumberFormat="1" applyFont="1" applyBorder="1" applyAlignment="1" applyProtection="1">
      <alignment horizontal="center" vertical="center"/>
      <protection locked="0"/>
    </xf>
    <xf numFmtId="177" fontId="13" fillId="9" borderId="12" xfId="1" applyNumberFormat="1" applyFont="1" applyFill="1" applyBorder="1" applyAlignment="1">
      <alignment horizontal="center" vertical="center"/>
    </xf>
    <xf numFmtId="177" fontId="13" fillId="9" borderId="3" xfId="1" applyNumberFormat="1" applyFont="1" applyFill="1" applyBorder="1" applyAlignment="1">
      <alignment horizontal="center" vertical="center"/>
    </xf>
    <xf numFmtId="177" fontId="13" fillId="9" borderId="11" xfId="1" applyNumberFormat="1" applyFont="1" applyFill="1" applyBorder="1" applyAlignment="1">
      <alignment horizontal="center" vertical="center"/>
    </xf>
    <xf numFmtId="177" fontId="13" fillId="9" borderId="5" xfId="1" applyNumberFormat="1" applyFont="1" applyFill="1" applyBorder="1" applyAlignment="1">
      <alignment horizontal="center" vertical="center"/>
    </xf>
    <xf numFmtId="177" fontId="13" fillId="9" borderId="0" xfId="1" applyNumberFormat="1" applyFont="1" applyFill="1" applyAlignment="1">
      <alignment horizontal="center" vertical="center"/>
    </xf>
    <xf numFmtId="177" fontId="13" fillId="9" borderId="7" xfId="1" applyNumberFormat="1" applyFont="1" applyFill="1" applyBorder="1" applyAlignment="1">
      <alignment horizontal="center" vertical="center"/>
    </xf>
    <xf numFmtId="177" fontId="13" fillId="9" borderId="10" xfId="1" applyNumberFormat="1" applyFont="1" applyFill="1" applyBorder="1" applyAlignment="1">
      <alignment horizontal="center" vertical="center"/>
    </xf>
    <xf numFmtId="177" fontId="13" fillId="9" borderId="9" xfId="1" applyNumberFormat="1" applyFont="1" applyFill="1" applyBorder="1" applyAlignment="1">
      <alignment horizontal="center" vertical="center"/>
    </xf>
    <xf numFmtId="0" fontId="13" fillId="0" borderId="0" xfId="1" applyFont="1" applyAlignment="1">
      <alignment horizontal="right" vertical="center"/>
    </xf>
    <xf numFmtId="0" fontId="24" fillId="11" borderId="1" xfId="11" applyFont="1" applyFill="1" applyBorder="1" applyAlignment="1">
      <alignment horizontal="center" vertical="center"/>
    </xf>
    <xf numFmtId="0" fontId="23" fillId="0" borderId="1" xfId="11" applyFont="1" applyBorder="1" applyAlignment="1">
      <alignment horizontal="left" vertical="center"/>
    </xf>
    <xf numFmtId="0" fontId="24" fillId="8" borderId="13" xfId="11" applyFont="1" applyFill="1" applyBorder="1" applyAlignment="1">
      <alignment horizontal="center" vertical="center"/>
    </xf>
    <xf numFmtId="0" fontId="24" fillId="8" borderId="14" xfId="11" applyFont="1" applyFill="1" applyBorder="1" applyAlignment="1">
      <alignment horizontal="center" vertical="center"/>
    </xf>
    <xf numFmtId="0" fontId="23" fillId="9" borderId="1" xfId="11" applyFont="1" applyFill="1" applyBorder="1" applyAlignment="1">
      <alignment horizontal="center" vertical="center" wrapText="1"/>
    </xf>
    <xf numFmtId="0" fontId="24" fillId="0" borderId="1" xfId="11" applyFont="1" applyBorder="1" applyAlignment="1">
      <alignment horizontal="center" vertical="center" wrapText="1"/>
    </xf>
    <xf numFmtId="0" fontId="24" fillId="8" borderId="13" xfId="11" applyFont="1" applyFill="1" applyBorder="1" applyAlignment="1">
      <alignment horizontal="center" vertical="center" wrapText="1"/>
    </xf>
    <xf numFmtId="0" fontId="24" fillId="8" borderId="14" xfId="11" applyFont="1" applyFill="1" applyBorder="1" applyAlignment="1">
      <alignment horizontal="center" vertical="center" wrapText="1"/>
    </xf>
    <xf numFmtId="0" fontId="23" fillId="9" borderId="1" xfId="11" applyFont="1" applyFill="1" applyBorder="1" applyAlignment="1">
      <alignment horizontal="left" vertical="center"/>
    </xf>
    <xf numFmtId="0" fontId="24" fillId="0" borderId="1" xfId="11" applyFont="1" applyBorder="1" applyAlignment="1">
      <alignment horizontal="center" vertical="center"/>
    </xf>
    <xf numFmtId="0" fontId="24" fillId="0" borderId="1" xfId="11" applyFont="1" applyBorder="1" applyAlignment="1">
      <alignment horizontal="left" vertical="center"/>
    </xf>
    <xf numFmtId="0" fontId="21" fillId="0" borderId="0" xfId="11" applyFont="1" applyAlignment="1">
      <alignment horizontal="center" vertical="center"/>
    </xf>
    <xf numFmtId="0" fontId="23" fillId="0" borderId="1" xfId="11" applyFont="1" applyBorder="1" applyAlignment="1">
      <alignment horizontal="center" vertical="center"/>
    </xf>
    <xf numFmtId="0" fontId="51" fillId="0" borderId="1" xfId="11" applyFont="1" applyBorder="1" applyAlignment="1">
      <alignment horizontal="center" vertical="center" wrapText="1" shrinkToFit="1"/>
    </xf>
    <xf numFmtId="0" fontId="23" fillId="9" borderId="1" xfId="11" applyFont="1" applyFill="1" applyBorder="1" applyAlignment="1">
      <alignment horizontal="center" vertical="center" wrapText="1" shrinkToFit="1"/>
    </xf>
    <xf numFmtId="0" fontId="23" fillId="0" borderId="2" xfId="11" applyFont="1" applyBorder="1" applyAlignment="1">
      <alignment horizontal="center" vertical="center" wrapText="1"/>
    </xf>
    <xf numFmtId="0" fontId="23" fillId="0" borderId="3" xfId="11" applyFont="1" applyBorder="1" applyAlignment="1">
      <alignment horizontal="center" vertical="center" wrapText="1"/>
    </xf>
    <xf numFmtId="0" fontId="24" fillId="8" borderId="1" xfId="11" applyFont="1" applyFill="1" applyBorder="1" applyAlignment="1">
      <alignment horizontal="center" vertical="center"/>
    </xf>
    <xf numFmtId="0" fontId="24" fillId="8" borderId="2" xfId="11" applyFont="1" applyFill="1" applyBorder="1" applyAlignment="1">
      <alignment horizontal="center" vertical="center"/>
    </xf>
    <xf numFmtId="0" fontId="24" fillId="8" borderId="12" xfId="11" applyFont="1" applyFill="1" applyBorder="1" applyAlignment="1">
      <alignment horizontal="center" vertical="center"/>
    </xf>
    <xf numFmtId="0" fontId="24" fillId="8" borderId="3" xfId="11" applyFont="1" applyFill="1" applyBorder="1" applyAlignment="1">
      <alignment horizontal="center" vertical="center"/>
    </xf>
    <xf numFmtId="0" fontId="23" fillId="9" borderId="1" xfId="11" applyFont="1" applyFill="1" applyBorder="1" applyAlignment="1">
      <alignment horizontal="left" vertical="center" wrapText="1"/>
    </xf>
    <xf numFmtId="0" fontId="24" fillId="8" borderId="15" xfId="11" applyFont="1" applyFill="1" applyBorder="1" applyAlignment="1">
      <alignment horizontal="center" vertical="center"/>
    </xf>
    <xf numFmtId="0" fontId="17" fillId="0" borderId="4" xfId="0" applyFont="1" applyBorder="1" applyAlignment="1">
      <alignment vertical="center" wrapText="1"/>
    </xf>
    <xf numFmtId="0" fontId="0" fillId="0" borderId="11"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4" fillId="8" borderId="13" xfId="13" applyFont="1" applyFill="1" applyBorder="1" applyAlignment="1">
      <alignment horizontal="left" vertical="center" wrapText="1"/>
    </xf>
    <xf numFmtId="0" fontId="0" fillId="0" borderId="15" xfId="0" applyBorder="1" applyAlignment="1">
      <alignment horizontal="left" vertical="center" wrapText="1"/>
    </xf>
    <xf numFmtId="0" fontId="13" fillId="0" borderId="0" xfId="13" applyFont="1" applyAlignment="1">
      <alignment horizontal="left" vertical="center" wrapText="1"/>
    </xf>
    <xf numFmtId="0" fontId="58" fillId="0" borderId="0" xfId="13" applyFont="1" applyAlignment="1">
      <alignment horizontal="right" vertical="center"/>
    </xf>
    <xf numFmtId="0" fontId="59" fillId="0" borderId="0" xfId="0" applyFont="1" applyAlignment="1">
      <alignment horizontal="right" vertical="center"/>
    </xf>
    <xf numFmtId="0" fontId="58" fillId="0" borderId="88" xfId="13" applyFont="1" applyBorder="1" applyAlignment="1">
      <alignment horizontal="right" vertical="center"/>
    </xf>
    <xf numFmtId="0" fontId="58" fillId="0" borderId="89" xfId="13" applyFont="1" applyBorder="1" applyAlignment="1">
      <alignment horizontal="right" vertical="center"/>
    </xf>
    <xf numFmtId="0" fontId="24" fillId="0" borderId="0" xfId="2" applyFont="1" applyAlignment="1">
      <alignment horizontal="left" vertical="center" wrapText="1"/>
    </xf>
    <xf numFmtId="0" fontId="21" fillId="8" borderId="1" xfId="2" applyFont="1" applyFill="1" applyBorder="1" applyAlignment="1">
      <alignment horizontal="center" vertical="center"/>
    </xf>
    <xf numFmtId="0" fontId="27" fillId="8" borderId="84" xfId="2" applyFont="1" applyFill="1" applyBorder="1" applyAlignment="1">
      <alignment horizontal="center" vertical="center"/>
    </xf>
    <xf numFmtId="0" fontId="0" fillId="8" borderId="85" xfId="0" applyFill="1" applyBorder="1" applyAlignment="1">
      <alignment horizontal="center" vertical="center"/>
    </xf>
    <xf numFmtId="0" fontId="27" fillId="0" borderId="0" xfId="2" applyFont="1" applyAlignment="1">
      <alignment horizontal="center" vertical="center"/>
    </xf>
    <xf numFmtId="0" fontId="21" fillId="9" borderId="1" xfId="2" applyFont="1" applyFill="1" applyBorder="1" applyAlignment="1">
      <alignment horizontal="left" vertical="center"/>
    </xf>
    <xf numFmtId="0" fontId="40" fillId="0" borderId="0" xfId="3" applyFont="1" applyAlignment="1">
      <alignment vertical="center" wrapText="1"/>
    </xf>
    <xf numFmtId="0" fontId="36" fillId="3" borderId="0" xfId="3" applyFont="1" applyFill="1" applyAlignment="1">
      <alignment horizontal="center" vertical="center" wrapText="1"/>
    </xf>
    <xf numFmtId="0" fontId="38" fillId="6" borderId="4" xfId="2" applyFont="1" applyFill="1" applyBorder="1" applyAlignment="1">
      <alignment horizontal="center" vertical="center" shrinkToFit="1"/>
    </xf>
    <xf numFmtId="0" fontId="38" fillId="6" borderId="5" xfId="2" applyFont="1" applyFill="1" applyBorder="1" applyAlignment="1">
      <alignment horizontal="center" vertical="center" shrinkToFit="1"/>
    </xf>
    <xf numFmtId="38" fontId="38" fillId="3" borderId="0" xfId="4" applyFont="1" applyFill="1" applyBorder="1" applyAlignment="1">
      <alignment horizontal="right" vertical="center"/>
    </xf>
    <xf numFmtId="0" fontId="38" fillId="7" borderId="4" xfId="2" applyFont="1" applyFill="1" applyBorder="1" applyAlignment="1">
      <alignment horizontal="center" vertical="center" shrinkToFit="1"/>
    </xf>
    <xf numFmtId="0" fontId="38" fillId="7" borderId="3" xfId="2" applyFont="1" applyFill="1" applyBorder="1" applyAlignment="1">
      <alignment horizontal="center" vertical="center" shrinkToFit="1"/>
    </xf>
    <xf numFmtId="0" fontId="21" fillId="0" borderId="44" xfId="2" applyFont="1" applyBorder="1" applyAlignment="1">
      <alignment horizontal="center" vertical="center" shrinkToFit="1"/>
    </xf>
    <xf numFmtId="0" fontId="21" fillId="0" borderId="45" xfId="2" applyFont="1" applyBorder="1" applyAlignment="1">
      <alignment horizontal="center" vertical="center" shrinkToFit="1"/>
    </xf>
    <xf numFmtId="0" fontId="31" fillId="3" borderId="18" xfId="2" applyFont="1" applyFill="1" applyBorder="1" applyAlignment="1">
      <alignment horizontal="center" vertical="center" wrapText="1"/>
    </xf>
    <xf numFmtId="0" fontId="31" fillId="3" borderId="22" xfId="2" applyFont="1" applyFill="1" applyBorder="1" applyAlignment="1">
      <alignment horizontal="center" vertical="center" wrapText="1"/>
    </xf>
    <xf numFmtId="0" fontId="31" fillId="3" borderId="19" xfId="2" applyFont="1" applyFill="1" applyBorder="1" applyAlignment="1">
      <alignment horizontal="center" vertical="center" wrapText="1"/>
    </xf>
    <xf numFmtId="0" fontId="21" fillId="0" borderId="47" xfId="2" applyFont="1" applyBorder="1" applyAlignment="1">
      <alignment horizontal="center" vertical="center" shrinkToFit="1"/>
    </xf>
    <xf numFmtId="0" fontId="21" fillId="0" borderId="1" xfId="2" applyFont="1" applyBorder="1" applyAlignment="1">
      <alignment horizontal="center" vertical="center" shrinkToFit="1"/>
    </xf>
    <xf numFmtId="0" fontId="31" fillId="0" borderId="27" xfId="2" applyFont="1" applyBorder="1" applyAlignment="1">
      <alignment horizontal="left" vertical="center" wrapText="1"/>
    </xf>
    <xf numFmtId="0" fontId="31" fillId="0" borderId="28" xfId="2" applyFont="1" applyBorder="1" applyAlignment="1">
      <alignment horizontal="left" vertical="center" wrapText="1"/>
    </xf>
    <xf numFmtId="0" fontId="31" fillId="0" borderId="29" xfId="2" applyFont="1" applyBorder="1" applyAlignment="1">
      <alignment horizontal="left" vertical="center" wrapText="1"/>
    </xf>
    <xf numFmtId="0" fontId="31" fillId="0" borderId="30" xfId="2" applyFont="1" applyBorder="1" applyAlignment="1">
      <alignment horizontal="left" vertical="center" wrapText="1"/>
    </xf>
    <xf numFmtId="0" fontId="31" fillId="3" borderId="4"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0" borderId="13" xfId="2" applyFont="1" applyBorder="1" applyAlignment="1">
      <alignment horizontal="center" vertical="center" wrapText="1"/>
    </xf>
    <xf numFmtId="0" fontId="31" fillId="0" borderId="14" xfId="2" applyFont="1" applyBorder="1" applyAlignment="1">
      <alignment horizontal="center" vertical="center" wrapText="1"/>
    </xf>
    <xf numFmtId="0" fontId="21" fillId="0" borderId="20"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48"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49" xfId="5" applyFont="1" applyBorder="1" applyAlignment="1">
      <alignment horizontal="center" vertical="center" wrapText="1" shrinkToFit="1"/>
    </xf>
    <xf numFmtId="0" fontId="21" fillId="0" borderId="50" xfId="5" applyFont="1" applyBorder="1" applyAlignment="1">
      <alignment horizontal="center" vertical="center" shrinkToFit="1"/>
    </xf>
    <xf numFmtId="0" fontId="31" fillId="0" borderId="1" xfId="3" applyFont="1" applyBorder="1" applyAlignment="1">
      <alignment horizontal="center" vertical="center"/>
    </xf>
    <xf numFmtId="0" fontId="31" fillId="0" borderId="2" xfId="3" applyFont="1" applyBorder="1" applyAlignment="1">
      <alignment horizontal="center" vertical="center"/>
    </xf>
    <xf numFmtId="0" fontId="45" fillId="0" borderId="0" xfId="2" applyFont="1" applyAlignment="1">
      <alignment horizontal="center" vertical="center"/>
    </xf>
    <xf numFmtId="0" fontId="31" fillId="0" borderId="4" xfId="3" applyFont="1" applyBorder="1" applyAlignment="1">
      <alignment horizontal="center" vertical="center"/>
    </xf>
    <xf numFmtId="0" fontId="31" fillId="0" borderId="11" xfId="3" applyFont="1" applyBorder="1" applyAlignment="1">
      <alignment horizontal="center" vertical="center"/>
    </xf>
    <xf numFmtId="0" fontId="31" fillId="0" borderId="6" xfId="3" applyFont="1" applyBorder="1" applyAlignment="1">
      <alignment horizontal="center" vertical="center"/>
    </xf>
    <xf numFmtId="0" fontId="31" fillId="0" borderId="0" xfId="3" applyFont="1" applyAlignment="1">
      <alignment horizontal="center" vertical="center"/>
    </xf>
    <xf numFmtId="0" fontId="36" fillId="0" borderId="18" xfId="3" applyFont="1" applyBorder="1" applyAlignment="1">
      <alignment horizontal="center" vertical="center" wrapText="1"/>
    </xf>
    <xf numFmtId="0" fontId="36" fillId="0" borderId="22"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17" xfId="3" applyFont="1" applyBorder="1" applyAlignment="1">
      <alignment horizontal="center" vertical="center" wrapText="1"/>
    </xf>
    <xf numFmtId="0" fontId="36" fillId="0" borderId="21" xfId="3" applyFont="1" applyBorder="1" applyAlignment="1">
      <alignment horizontal="center" vertical="center" wrapText="1"/>
    </xf>
    <xf numFmtId="0" fontId="37" fillId="0" borderId="18" xfId="3" applyFont="1" applyBorder="1" applyAlignment="1">
      <alignment horizontal="center" vertical="center" wrapText="1"/>
    </xf>
    <xf numFmtId="0" fontId="37" fillId="0" borderId="22" xfId="3" applyFont="1" applyBorder="1" applyAlignment="1">
      <alignment horizontal="center" vertical="center" wrapText="1"/>
    </xf>
    <xf numFmtId="0" fontId="36" fillId="0" borderId="5" xfId="3" applyFont="1" applyBorder="1" applyAlignment="1">
      <alignment horizontal="center" vertical="center" wrapText="1"/>
    </xf>
    <xf numFmtId="0" fontId="36" fillId="0" borderId="7" xfId="3" applyFont="1" applyBorder="1" applyAlignment="1">
      <alignment horizontal="center" vertical="center" wrapText="1"/>
    </xf>
    <xf numFmtId="177" fontId="36" fillId="8" borderId="67" xfId="4" quotePrefix="1" applyNumberFormat="1" applyFont="1" applyFill="1" applyBorder="1" applyAlignment="1" applyProtection="1">
      <alignment horizontal="center" vertical="center" wrapText="1"/>
    </xf>
    <xf numFmtId="177" fontId="36" fillId="8" borderId="63" xfId="4" quotePrefix="1" applyNumberFormat="1" applyFont="1" applyFill="1" applyBorder="1" applyAlignment="1" applyProtection="1">
      <alignment horizontal="center" vertical="center" wrapText="1"/>
    </xf>
    <xf numFmtId="0" fontId="38" fillId="6" borderId="54" xfId="2" applyFont="1" applyFill="1" applyBorder="1" applyAlignment="1">
      <alignment horizontal="center" vertical="center"/>
    </xf>
    <xf numFmtId="0" fontId="38" fillId="6" borderId="55" xfId="2" applyFont="1" applyFill="1" applyBorder="1" applyAlignment="1">
      <alignment horizontal="center" vertical="center"/>
    </xf>
    <xf numFmtId="0" fontId="38" fillId="6" borderId="56" xfId="2" applyFont="1" applyFill="1" applyBorder="1" applyAlignment="1">
      <alignment horizontal="center" vertical="center"/>
    </xf>
    <xf numFmtId="0" fontId="46" fillId="0" borderId="0" xfId="2" applyFont="1" applyAlignment="1">
      <alignment horizontal="center" vertical="center"/>
    </xf>
    <xf numFmtId="0" fontId="31" fillId="8" borderId="67" xfId="2" applyFont="1" applyFill="1" applyBorder="1" applyAlignment="1">
      <alignment horizontal="center" vertical="center"/>
    </xf>
    <xf numFmtId="0" fontId="31" fillId="8" borderId="63" xfId="2" applyFont="1" applyFill="1" applyBorder="1" applyAlignment="1">
      <alignment horizontal="center" vertical="center"/>
    </xf>
    <xf numFmtId="0" fontId="31" fillId="8" borderId="67" xfId="2" applyFont="1" applyFill="1" applyBorder="1" applyAlignment="1">
      <alignment horizontal="center" vertical="center" shrinkToFit="1"/>
    </xf>
    <xf numFmtId="0" fontId="31" fillId="8" borderId="63" xfId="2" applyFont="1" applyFill="1" applyBorder="1" applyAlignment="1">
      <alignment horizontal="center" vertical="center" shrinkToFit="1"/>
    </xf>
    <xf numFmtId="0" fontId="31" fillId="8" borderId="68" xfId="2" applyFont="1" applyFill="1" applyBorder="1" applyAlignment="1">
      <alignment horizontal="center" vertical="center"/>
    </xf>
    <xf numFmtId="0" fontId="31" fillId="8" borderId="69" xfId="2" applyFont="1" applyFill="1" applyBorder="1" applyAlignment="1">
      <alignment horizontal="center" vertical="center"/>
    </xf>
    <xf numFmtId="177" fontId="31" fillId="8" borderId="71" xfId="2" applyNumberFormat="1" applyFont="1" applyFill="1" applyBorder="1" applyAlignment="1">
      <alignment horizontal="center" vertical="center" wrapText="1"/>
    </xf>
    <xf numFmtId="177" fontId="31" fillId="8" borderId="72" xfId="2" applyNumberFormat="1" applyFont="1" applyFill="1" applyBorder="1" applyAlignment="1">
      <alignment horizontal="center" vertical="center" wrapText="1"/>
    </xf>
    <xf numFmtId="0" fontId="31" fillId="8" borderId="52" xfId="2" applyFont="1" applyFill="1" applyBorder="1" applyAlignment="1">
      <alignment horizontal="center" vertical="center"/>
    </xf>
    <xf numFmtId="0" fontId="31" fillId="8" borderId="53" xfId="2" applyFont="1" applyFill="1" applyBorder="1" applyAlignment="1">
      <alignment horizontal="center" vertical="center"/>
    </xf>
    <xf numFmtId="177" fontId="31" fillId="8" borderId="67" xfId="4" applyNumberFormat="1" applyFont="1" applyFill="1" applyBorder="1" applyAlignment="1" applyProtection="1">
      <alignment horizontal="center" vertical="center" wrapText="1"/>
    </xf>
    <xf numFmtId="177" fontId="31" fillId="8" borderId="63" xfId="4" applyNumberFormat="1" applyFont="1" applyFill="1" applyBorder="1" applyAlignment="1" applyProtection="1">
      <alignment horizontal="center" vertical="center" wrapText="1"/>
    </xf>
    <xf numFmtId="177" fontId="36" fillId="8" borderId="67" xfId="4" applyNumberFormat="1" applyFont="1" applyFill="1" applyBorder="1" applyAlignment="1" applyProtection="1">
      <alignment horizontal="center" vertical="center" wrapText="1"/>
    </xf>
    <xf numFmtId="177" fontId="36" fillId="8" borderId="63" xfId="4" applyNumberFormat="1" applyFont="1" applyFill="1" applyBorder="1" applyAlignment="1" applyProtection="1">
      <alignment horizontal="center" vertical="center" wrapText="1"/>
    </xf>
    <xf numFmtId="0" fontId="42" fillId="6" borderId="58" xfId="2" applyFont="1" applyFill="1" applyBorder="1" applyAlignment="1">
      <alignment horizontal="center" vertical="center" wrapText="1"/>
    </xf>
    <xf numFmtId="0" fontId="42" fillId="6" borderId="54" xfId="2" applyFont="1" applyFill="1" applyBorder="1" applyAlignment="1">
      <alignment horizontal="center" vertical="center" wrapText="1"/>
    </xf>
    <xf numFmtId="0" fontId="24" fillId="8" borderId="44" xfId="2" applyFont="1" applyFill="1" applyBorder="1" applyAlignment="1">
      <alignment horizontal="center" vertical="center"/>
    </xf>
    <xf numFmtId="0" fontId="24" fillId="8" borderId="49" xfId="2" applyFont="1" applyFill="1" applyBorder="1" applyAlignment="1">
      <alignment horizontal="center" vertical="center"/>
    </xf>
    <xf numFmtId="37" fontId="36" fillId="6" borderId="55" xfId="6" applyFont="1" applyFill="1" applyBorder="1" applyAlignment="1">
      <alignment horizontal="center" vertical="center" wrapText="1"/>
    </xf>
    <xf numFmtId="37" fontId="36" fillId="6" borderId="56" xfId="6" applyFont="1" applyFill="1" applyBorder="1" applyAlignment="1">
      <alignment horizontal="center" vertical="center" wrapText="1"/>
    </xf>
    <xf numFmtId="0" fontId="38" fillId="7" borderId="76" xfId="2" applyFont="1" applyFill="1" applyBorder="1" applyAlignment="1">
      <alignment horizontal="center" vertical="center"/>
    </xf>
    <xf numFmtId="0" fontId="38" fillId="7" borderId="77" xfId="2" applyFont="1" applyFill="1" applyBorder="1" applyAlignment="1">
      <alignment horizontal="center" vertical="center"/>
    </xf>
    <xf numFmtId="0" fontId="38" fillId="7" borderId="66" xfId="2" applyFont="1" applyFill="1" applyBorder="1" applyAlignment="1">
      <alignment horizontal="center" vertical="center"/>
    </xf>
    <xf numFmtId="0" fontId="38" fillId="7" borderId="54" xfId="2" applyFont="1" applyFill="1" applyBorder="1" applyAlignment="1">
      <alignment horizontal="center" vertical="center"/>
    </xf>
    <xf numFmtId="0" fontId="38" fillId="7" borderId="55" xfId="2" applyFont="1" applyFill="1" applyBorder="1" applyAlignment="1">
      <alignment horizontal="center" vertical="center"/>
    </xf>
    <xf numFmtId="0" fontId="38" fillId="7" borderId="56" xfId="2" applyFont="1" applyFill="1" applyBorder="1" applyAlignment="1">
      <alignment horizontal="center" vertical="center"/>
    </xf>
    <xf numFmtId="37" fontId="36" fillId="7" borderId="55" xfId="6" applyFont="1" applyFill="1" applyBorder="1" applyAlignment="1">
      <alignment horizontal="center" vertical="center" wrapText="1"/>
    </xf>
    <xf numFmtId="37" fontId="36" fillId="7" borderId="56" xfId="6" applyFont="1" applyFill="1" applyBorder="1" applyAlignment="1">
      <alignment horizontal="center" vertical="center" wrapText="1"/>
    </xf>
    <xf numFmtId="0" fontId="42" fillId="7" borderId="65" xfId="2" applyFont="1" applyFill="1" applyBorder="1" applyAlignment="1">
      <alignment horizontal="center" vertical="center" wrapText="1"/>
    </xf>
    <xf numFmtId="0" fontId="42" fillId="7" borderId="24" xfId="2" applyFont="1" applyFill="1" applyBorder="1" applyAlignment="1">
      <alignment horizontal="center" vertical="center" wrapText="1"/>
    </xf>
    <xf numFmtId="37" fontId="36" fillId="6" borderId="77" xfId="6" applyFont="1" applyFill="1" applyBorder="1" applyAlignment="1">
      <alignment horizontal="center" vertical="center" wrapText="1"/>
    </xf>
    <xf numFmtId="37" fontId="36" fillId="6" borderId="66" xfId="6" applyFont="1" applyFill="1" applyBorder="1" applyAlignment="1">
      <alignment horizontal="center" vertical="center" wrapText="1"/>
    </xf>
    <xf numFmtId="37" fontId="36" fillId="6" borderId="43" xfId="6" applyFont="1" applyFill="1" applyBorder="1" applyAlignment="1">
      <alignment horizontal="center" vertical="center" wrapText="1"/>
    </xf>
    <xf numFmtId="37" fontId="36" fillId="6" borderId="90" xfId="6" applyFont="1" applyFill="1" applyBorder="1" applyAlignment="1">
      <alignment horizontal="center" vertical="center" wrapText="1"/>
    </xf>
    <xf numFmtId="0" fontId="24" fillId="6" borderId="18" xfId="2" applyFont="1" applyFill="1" applyBorder="1" applyAlignment="1">
      <alignment horizontal="center" vertical="center" textRotation="255"/>
    </xf>
    <xf numFmtId="0" fontId="24" fillId="6" borderId="22" xfId="2" applyFont="1" applyFill="1" applyBorder="1" applyAlignment="1">
      <alignment horizontal="center" vertical="center" textRotation="255"/>
    </xf>
    <xf numFmtId="0" fontId="31" fillId="0" borderId="86" xfId="2" applyFont="1" applyBorder="1" applyAlignment="1">
      <alignment horizontal="left" vertical="center" wrapText="1"/>
    </xf>
    <xf numFmtId="0" fontId="42" fillId="7" borderId="22" xfId="2" applyFont="1" applyFill="1" applyBorder="1" applyAlignment="1">
      <alignment horizontal="center" vertical="center" wrapText="1"/>
    </xf>
    <xf numFmtId="0" fontId="42" fillId="6" borderId="76" xfId="2" applyFont="1" applyFill="1" applyBorder="1" applyAlignment="1">
      <alignment horizontal="center" vertical="center" wrapText="1"/>
    </xf>
    <xf numFmtId="0" fontId="42" fillId="7" borderId="18" xfId="2" applyFont="1" applyFill="1" applyBorder="1" applyAlignment="1">
      <alignment horizontal="center" vertical="center" wrapText="1"/>
    </xf>
    <xf numFmtId="37" fontId="36" fillId="7" borderId="77" xfId="6" applyFont="1" applyFill="1" applyBorder="1" applyAlignment="1">
      <alignment horizontal="center" vertical="center" wrapText="1"/>
    </xf>
    <xf numFmtId="37" fontId="36" fillId="7" borderId="66" xfId="6" applyFont="1" applyFill="1" applyBorder="1" applyAlignment="1">
      <alignment horizontal="center" vertical="center" wrapText="1"/>
    </xf>
    <xf numFmtId="0" fontId="38" fillId="5" borderId="82" xfId="2" applyFont="1" applyFill="1" applyBorder="1" applyAlignment="1">
      <alignment horizontal="center" vertical="center" wrapText="1"/>
    </xf>
    <xf numFmtId="0" fontId="38" fillId="5" borderId="60" xfId="2" applyFont="1" applyFill="1" applyBorder="1" applyAlignment="1">
      <alignment horizontal="center" vertical="center"/>
    </xf>
    <xf numFmtId="0" fontId="38" fillId="5" borderId="62" xfId="2" applyFont="1" applyFill="1" applyBorder="1" applyAlignment="1">
      <alignment horizontal="center" vertical="center"/>
    </xf>
    <xf numFmtId="0" fontId="21" fillId="7" borderId="22" xfId="2" applyFont="1" applyFill="1" applyBorder="1" applyAlignment="1">
      <alignment horizontal="center" vertical="center" textRotation="255"/>
    </xf>
  </cellXfs>
  <cellStyles count="20">
    <cellStyle name="Normal" xfId="17" xr:uid="{777A1808-C97D-4A2E-973C-39D5B5F53CCC}"/>
    <cellStyle name="桁区切り 2" xfId="4" xr:uid="{A7D6245B-A39A-45C6-BBCD-319A0FDC4A8A}"/>
    <cellStyle name="標準" xfId="0" builtinId="0"/>
    <cellStyle name="標準 10" xfId="19" xr:uid="{9928EB37-C973-4B6E-87C4-3A280055A101}"/>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3 2" xfId="18" xr:uid="{449E9B7E-C2E6-4F51-B92A-513216573F3D}"/>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4D22470A-2DD8-4AC8-BD46-CF623C895DC1}"/>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33</xdr:col>
      <xdr:colOff>504826</xdr:colOff>
      <xdr:row>11</xdr:row>
      <xdr:rowOff>523875</xdr:rowOff>
    </xdr:from>
    <xdr:to>
      <xdr:col>39</xdr:col>
      <xdr:colOff>447676</xdr:colOff>
      <xdr:row>11</xdr:row>
      <xdr:rowOff>981075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12649201" y="4048125"/>
          <a:ext cx="4057650" cy="457200"/>
        </a:xfrm>
        <a:prstGeom prst="wedgeRectCallout">
          <a:avLst>
            <a:gd name="adj1" fmla="val -61825"/>
            <a:gd name="adj2" fmla="val -45061"/>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296394</xdr:colOff>
      <xdr:row>7</xdr:row>
      <xdr:rowOff>224120</xdr:rowOff>
    </xdr:from>
    <xdr:to>
      <xdr:col>29</xdr:col>
      <xdr:colOff>89085</xdr:colOff>
      <xdr:row>9</xdr:row>
      <xdr:rowOff>82367</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2309100" y="2187391"/>
          <a:ext cx="4920503" cy="575423"/>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18</xdr:col>
      <xdr:colOff>165723</xdr:colOff>
      <xdr:row>1</xdr:row>
      <xdr:rowOff>214312</xdr:rowOff>
    </xdr:from>
    <xdr:to>
      <xdr:col>24</xdr:col>
      <xdr:colOff>170328</xdr:colOff>
      <xdr:row>4</xdr:row>
      <xdr:rowOff>8963</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12178429" y="537041"/>
          <a:ext cx="2801593"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4"/>
  <sheetViews>
    <sheetView showGridLines="0" view="pageBreakPreview" topLeftCell="A15" zoomScaleNormal="100" zoomScaleSheetLayoutView="100" workbookViewId="0">
      <selection activeCell="J12" sqref="J12"/>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17"/>
      <c r="B1" s="317"/>
      <c r="C1" s="317"/>
      <c r="D1" s="317"/>
    </row>
    <row r="2" spans="1:4" ht="24.9" customHeight="1">
      <c r="D2" s="219"/>
    </row>
    <row r="3" spans="1:4" ht="24.9" customHeight="1">
      <c r="D3" s="220"/>
    </row>
    <row r="4" spans="1:4">
      <c r="A4" s="1" t="s">
        <v>0</v>
      </c>
    </row>
    <row r="5" spans="1:4" ht="40.200000000000003" customHeight="1">
      <c r="B5" s="2"/>
      <c r="C5" s="208" t="s">
        <v>145</v>
      </c>
      <c r="D5" s="218"/>
    </row>
    <row r="6" spans="1:4" ht="14.4" customHeight="1">
      <c r="B6" s="2"/>
      <c r="C6" s="338" t="s">
        <v>147</v>
      </c>
      <c r="D6" s="306" t="s">
        <v>249</v>
      </c>
    </row>
    <row r="7" spans="1:4" ht="24.9" customHeight="1">
      <c r="B7" s="2"/>
      <c r="C7" s="338"/>
      <c r="D7" s="218"/>
    </row>
    <row r="8" spans="1:4" ht="24.9" customHeight="1">
      <c r="B8" s="2"/>
      <c r="C8" s="208" t="s">
        <v>1</v>
      </c>
      <c r="D8" s="218"/>
    </row>
    <row r="9" spans="1:4" ht="24.9" customHeight="1">
      <c r="B9" s="2"/>
      <c r="C9" s="208" t="s">
        <v>2</v>
      </c>
      <c r="D9" s="218"/>
    </row>
    <row r="10" spans="1:4" ht="76.2" customHeight="1">
      <c r="A10" s="318" t="s">
        <v>250</v>
      </c>
      <c r="B10" s="319"/>
      <c r="C10" s="319"/>
      <c r="D10" s="319"/>
    </row>
    <row r="11" spans="1:4" ht="52.95" customHeight="1">
      <c r="A11" s="3" t="s">
        <v>3</v>
      </c>
      <c r="B11" s="320" t="s">
        <v>253</v>
      </c>
      <c r="C11" s="321"/>
      <c r="D11" s="322"/>
    </row>
    <row r="12" spans="1:4" ht="25.35" customHeight="1">
      <c r="A12" s="323" t="s">
        <v>158</v>
      </c>
      <c r="B12" s="4" t="s">
        <v>5</v>
      </c>
      <c r="C12" s="326"/>
      <c r="D12" s="327"/>
    </row>
    <row r="13" spans="1:4" ht="25.35" customHeight="1">
      <c r="A13" s="325"/>
      <c r="B13" s="6" t="s">
        <v>6</v>
      </c>
      <c r="C13" s="328"/>
      <c r="D13" s="329"/>
    </row>
    <row r="14" spans="1:4" ht="25.35" customHeight="1">
      <c r="A14" s="323" t="s">
        <v>159</v>
      </c>
      <c r="B14" s="4" t="s">
        <v>4</v>
      </c>
      <c r="C14" s="332">
        <f>'別紙4-1 収支計算書①'!E17</f>
        <v>0</v>
      </c>
      <c r="D14" s="333"/>
    </row>
    <row r="15" spans="1:4" ht="25.35" customHeight="1">
      <c r="A15" s="324"/>
      <c r="B15" s="5" t="s">
        <v>8</v>
      </c>
      <c r="C15" s="334">
        <f>'別紙4-1 収支計算書①'!E31</f>
        <v>0</v>
      </c>
      <c r="D15" s="335"/>
    </row>
    <row r="16" spans="1:4" ht="25.35" customHeight="1">
      <c r="A16" s="324"/>
      <c r="B16" s="6" t="s">
        <v>9</v>
      </c>
      <c r="C16" s="336">
        <f>SUM(C14:D15)</f>
        <v>0</v>
      </c>
      <c r="D16" s="337"/>
    </row>
    <row r="17" spans="1:4" ht="40.950000000000003" customHeight="1">
      <c r="A17" s="89" t="s">
        <v>10</v>
      </c>
      <c r="B17" s="224"/>
      <c r="C17" s="330">
        <f>'別紙4-1 収支計算書①'!G12</f>
        <v>0</v>
      </c>
      <c r="D17" s="331"/>
    </row>
    <row r="18" spans="1:4" ht="60" customHeight="1">
      <c r="A18" s="89" t="s">
        <v>160</v>
      </c>
      <c r="B18" s="314"/>
      <c r="C18" s="315"/>
      <c r="D18" s="316"/>
    </row>
    <row r="19" spans="1:4" ht="16.95" customHeight="1">
      <c r="A19" s="204"/>
      <c r="B19" s="202"/>
      <c r="C19" s="202"/>
      <c r="D19" s="203"/>
    </row>
    <row r="20" spans="1:4" ht="20.100000000000001" customHeight="1">
      <c r="A20" s="1" t="s">
        <v>157</v>
      </c>
    </row>
    <row r="21" spans="1:4" s="7" customFormat="1" ht="13.2" customHeight="1">
      <c r="A21" s="90" t="s">
        <v>21</v>
      </c>
      <c r="B21" s="198"/>
      <c r="C21" s="310" t="s">
        <v>19</v>
      </c>
      <c r="D21" s="312"/>
    </row>
    <row r="22" spans="1:4" s="7" customFormat="1" ht="42" customHeight="1">
      <c r="A22" s="200" t="s">
        <v>153</v>
      </c>
      <c r="B22" s="198"/>
      <c r="C22" s="311"/>
      <c r="D22" s="313"/>
    </row>
    <row r="23" spans="1:4" s="7" customFormat="1" ht="42" customHeight="1">
      <c r="A23" s="8" t="s">
        <v>156</v>
      </c>
      <c r="B23" s="308"/>
      <c r="C23" s="308"/>
      <c r="D23" s="309"/>
    </row>
    <row r="24" spans="1:4" s="7" customFormat="1" ht="18" customHeight="1">
      <c r="A24" s="8" t="s">
        <v>155</v>
      </c>
      <c r="B24" s="8"/>
      <c r="C24" s="8" t="s">
        <v>154</v>
      </c>
      <c r="D24" s="199"/>
    </row>
    <row r="25" spans="1:4" s="7" customFormat="1" ht="18" customHeight="1">
      <c r="A25" s="8" t="s">
        <v>20</v>
      </c>
      <c r="B25" s="308"/>
      <c r="C25" s="308"/>
      <c r="D25" s="309"/>
    </row>
    <row r="26" spans="1:4" ht="20.100000000000001" customHeight="1">
      <c r="A26" s="1" t="s">
        <v>11</v>
      </c>
    </row>
    <row r="27" spans="1:4" ht="20.100000000000001" customHeight="1">
      <c r="A27" s="1" t="s">
        <v>12</v>
      </c>
    </row>
    <row r="28" spans="1:4" ht="20.100000000000001" customHeight="1">
      <c r="A28" s="1" t="s">
        <v>13</v>
      </c>
    </row>
    <row r="30" spans="1:4" hidden="1">
      <c r="B30" s="1" t="s">
        <v>223</v>
      </c>
    </row>
    <row r="31" spans="1:4" hidden="1">
      <c r="B31" s="1" t="s">
        <v>222</v>
      </c>
    </row>
    <row r="32" spans="1:4" hidden="1">
      <c r="B32" s="1" t="s">
        <v>220</v>
      </c>
    </row>
    <row r="33" spans="2:2" hidden="1">
      <c r="B33" s="1" t="s">
        <v>221</v>
      </c>
    </row>
    <row r="34" spans="2:2" hidden="1"/>
  </sheetData>
  <mergeCells count="17">
    <mergeCell ref="C17:D17"/>
    <mergeCell ref="C14:D14"/>
    <mergeCell ref="C15:D15"/>
    <mergeCell ref="C16:D16"/>
    <mergeCell ref="C6:C7"/>
    <mergeCell ref="A1:D1"/>
    <mergeCell ref="A10:D10"/>
    <mergeCell ref="B11:D11"/>
    <mergeCell ref="A14:A16"/>
    <mergeCell ref="A12:A13"/>
    <mergeCell ref="C12:D12"/>
    <mergeCell ref="C13:D13"/>
    <mergeCell ref="B25:D25"/>
    <mergeCell ref="B23:D23"/>
    <mergeCell ref="C21:C22"/>
    <mergeCell ref="D21:D22"/>
    <mergeCell ref="B18:D18"/>
  </mergeCells>
  <phoneticPr fontId="10"/>
  <printOptions horizontalCentere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21"/>
  <sheetViews>
    <sheetView view="pageBreakPreview" topLeftCell="A10" zoomScaleNormal="100" zoomScaleSheetLayoutView="100" workbookViewId="0">
      <selection activeCell="A18" sqref="A18:A21"/>
    </sheetView>
  </sheetViews>
  <sheetFormatPr defaultColWidth="3.19921875" defaultRowHeight="17.100000000000001" customHeight="1"/>
  <cols>
    <col min="1" max="1" width="15.3984375" style="205" customWidth="1"/>
    <col min="2" max="2" width="12" style="205" customWidth="1"/>
    <col min="3" max="3" width="4.09765625" style="205" customWidth="1"/>
    <col min="4" max="4" width="12" style="205" customWidth="1"/>
    <col min="5" max="5" width="4.09765625" style="205" customWidth="1"/>
    <col min="6" max="6" width="14.8984375" style="205" customWidth="1"/>
    <col min="7" max="7" width="21.09765625" style="205" customWidth="1"/>
    <col min="8" max="8" width="12" style="205" customWidth="1"/>
    <col min="9" max="16384" width="3.19921875" style="205"/>
  </cols>
  <sheetData>
    <row r="1" spans="1:8" ht="17.100000000000001" customHeight="1">
      <c r="A1" s="207" t="s">
        <v>162</v>
      </c>
    </row>
    <row r="2" spans="1:8" ht="29.4" customHeight="1">
      <c r="A2" s="350" t="s">
        <v>150</v>
      </c>
      <c r="B2" s="350"/>
      <c r="C2" s="350"/>
      <c r="D2" s="350"/>
      <c r="E2" s="350"/>
      <c r="F2" s="350"/>
      <c r="G2" s="350"/>
      <c r="H2" s="350"/>
    </row>
    <row r="3" spans="1:8" ht="12" customHeight="1">
      <c r="A3" s="209" t="s">
        <v>21</v>
      </c>
      <c r="B3" s="352"/>
      <c r="C3" s="352"/>
      <c r="D3" s="352"/>
      <c r="E3" s="352"/>
      <c r="F3" s="352"/>
      <c r="G3" s="352"/>
      <c r="H3" s="352"/>
    </row>
    <row r="4" spans="1:8" ht="33.6" customHeight="1">
      <c r="A4" s="210" t="s">
        <v>161</v>
      </c>
      <c r="B4" s="353" t="str">
        <f>IF(交付要望書!$D$5=0,"",交付要望書!$D$5)</f>
        <v/>
      </c>
      <c r="C4" s="353"/>
      <c r="D4" s="353"/>
      <c r="E4" s="353"/>
      <c r="F4" s="353"/>
      <c r="G4" s="353"/>
      <c r="H4" s="353"/>
    </row>
    <row r="5" spans="1:8" ht="12" customHeight="1">
      <c r="A5" s="341" t="s">
        <v>1</v>
      </c>
      <c r="B5" s="343" t="str">
        <f>IF(交付要望書!$D$8=0,"",交付要望書!$D$8)</f>
        <v/>
      </c>
      <c r="C5" s="343"/>
      <c r="D5" s="343"/>
      <c r="E5" s="343"/>
      <c r="F5" s="215" t="s">
        <v>21</v>
      </c>
      <c r="G5" s="354"/>
      <c r="H5" s="355"/>
    </row>
    <row r="6" spans="1:8" ht="21" customHeight="1">
      <c r="A6" s="342"/>
      <c r="B6" s="343"/>
      <c r="C6" s="343"/>
      <c r="D6" s="343"/>
      <c r="E6" s="343"/>
      <c r="F6" s="215" t="s">
        <v>7</v>
      </c>
      <c r="G6" s="343" t="str">
        <f>IF(交付要望書!$D$9=0,"",交付要望書!$D$9=0)</f>
        <v/>
      </c>
      <c r="H6" s="343"/>
    </row>
    <row r="7" spans="1:8" ht="15.6" customHeight="1">
      <c r="A7" s="345" t="s">
        <v>146</v>
      </c>
      <c r="B7" s="360" t="str">
        <f>交付要望書!D6</f>
        <v>〒</v>
      </c>
      <c r="C7" s="360"/>
      <c r="D7" s="360"/>
      <c r="E7" s="360"/>
      <c r="F7" s="360"/>
      <c r="G7" s="360"/>
      <c r="H7" s="360"/>
    </row>
    <row r="8" spans="1:8" ht="28.35" customHeight="1">
      <c r="A8" s="346"/>
      <c r="B8" s="347">
        <f>交付要望書!D7</f>
        <v>0</v>
      </c>
      <c r="C8" s="347"/>
      <c r="D8" s="347"/>
      <c r="E8" s="347"/>
      <c r="F8" s="347"/>
      <c r="G8" s="347"/>
      <c r="H8" s="347"/>
    </row>
    <row r="9" spans="1:8" ht="20.399999999999999" customHeight="1">
      <c r="A9" s="211" t="s">
        <v>149</v>
      </c>
      <c r="B9" s="344"/>
      <c r="C9" s="344"/>
      <c r="D9" s="344"/>
      <c r="E9" s="344"/>
      <c r="F9" s="210" t="s">
        <v>148</v>
      </c>
      <c r="G9" s="348"/>
      <c r="H9" s="348"/>
    </row>
    <row r="10" spans="1:8" ht="27" customHeight="1">
      <c r="A10" s="345" t="s">
        <v>164</v>
      </c>
      <c r="B10" s="339" t="s">
        <v>163</v>
      </c>
      <c r="C10" s="339"/>
      <c r="D10" s="356" t="s">
        <v>7</v>
      </c>
      <c r="E10" s="356"/>
      <c r="F10" s="357" t="s">
        <v>165</v>
      </c>
      <c r="G10" s="358"/>
      <c r="H10" s="359"/>
    </row>
    <row r="11" spans="1:8" ht="27" customHeight="1">
      <c r="A11" s="361"/>
      <c r="B11" s="339"/>
      <c r="C11" s="339"/>
      <c r="D11" s="340"/>
      <c r="E11" s="340"/>
      <c r="F11" s="351"/>
      <c r="G11" s="351"/>
      <c r="H11" s="351"/>
    </row>
    <row r="12" spans="1:8" ht="27" customHeight="1">
      <c r="A12" s="361"/>
      <c r="B12" s="339"/>
      <c r="C12" s="339"/>
      <c r="D12" s="340"/>
      <c r="E12" s="340"/>
      <c r="F12" s="351"/>
      <c r="G12" s="351"/>
      <c r="H12" s="351"/>
    </row>
    <row r="13" spans="1:8" ht="27" customHeight="1">
      <c r="A13" s="361"/>
      <c r="B13" s="339"/>
      <c r="C13" s="339"/>
      <c r="D13" s="349"/>
      <c r="E13" s="349"/>
      <c r="F13" s="348"/>
      <c r="G13" s="348"/>
      <c r="H13" s="348"/>
    </row>
    <row r="14" spans="1:8" ht="27" customHeight="1">
      <c r="A14" s="361"/>
      <c r="B14" s="339"/>
      <c r="C14" s="339"/>
      <c r="D14" s="349"/>
      <c r="E14" s="349"/>
      <c r="F14" s="348"/>
      <c r="G14" s="348"/>
      <c r="H14" s="348"/>
    </row>
    <row r="15" spans="1:8" ht="27" customHeight="1">
      <c r="A15" s="342"/>
      <c r="B15" s="339"/>
      <c r="C15" s="339"/>
      <c r="D15" s="349"/>
      <c r="E15" s="349"/>
      <c r="F15" s="348"/>
      <c r="G15" s="348"/>
      <c r="H15" s="348"/>
    </row>
    <row r="16" spans="1:8" ht="20.100000000000001" customHeight="1">
      <c r="A16" s="206" t="s">
        <v>166</v>
      </c>
    </row>
    <row r="17" spans="1:8" s="259" customFormat="1" ht="71.400000000000006" customHeight="1">
      <c r="A17" s="260" t="s">
        <v>254</v>
      </c>
      <c r="B17" s="267"/>
      <c r="C17" s="266" t="s">
        <v>226</v>
      </c>
      <c r="D17" s="265"/>
      <c r="E17" s="263"/>
      <c r="F17" s="262"/>
      <c r="G17" s="262"/>
      <c r="H17" s="264"/>
    </row>
    <row r="18" spans="1:8" s="259" customFormat="1" ht="16.2" customHeight="1">
      <c r="A18" s="368" t="s">
        <v>255</v>
      </c>
      <c r="B18" s="268" t="s">
        <v>227</v>
      </c>
      <c r="C18" s="362" t="s">
        <v>224</v>
      </c>
      <c r="D18" s="363"/>
      <c r="E18" s="363"/>
      <c r="F18" s="363"/>
      <c r="G18" s="363"/>
      <c r="H18" s="364"/>
    </row>
    <row r="19" spans="1:8" s="259" customFormat="1" ht="31.8" customHeight="1">
      <c r="A19" s="369"/>
      <c r="B19" s="269"/>
      <c r="C19" s="365"/>
      <c r="D19" s="366"/>
      <c r="E19" s="366"/>
      <c r="F19" s="366"/>
      <c r="G19" s="366"/>
      <c r="H19" s="367"/>
    </row>
    <row r="20" spans="1:8" s="259" customFormat="1" ht="16.2" customHeight="1">
      <c r="A20" s="369"/>
      <c r="B20" s="268" t="s">
        <v>227</v>
      </c>
      <c r="C20" s="362" t="s">
        <v>225</v>
      </c>
      <c r="D20" s="363"/>
      <c r="E20" s="363"/>
      <c r="F20" s="363"/>
      <c r="G20" s="363"/>
      <c r="H20" s="364"/>
    </row>
    <row r="21" spans="1:8" s="259" customFormat="1" ht="31.2" customHeight="1">
      <c r="A21" s="369"/>
      <c r="B21" s="270"/>
      <c r="C21" s="365"/>
      <c r="D21" s="366"/>
      <c r="E21" s="366"/>
      <c r="F21" s="366"/>
      <c r="G21" s="366"/>
      <c r="H21" s="367"/>
    </row>
  </sheetData>
  <mergeCells count="34">
    <mergeCell ref="C18:H19"/>
    <mergeCell ref="C20:H21"/>
    <mergeCell ref="A18:A21"/>
    <mergeCell ref="F14:H14"/>
    <mergeCell ref="F15:H15"/>
    <mergeCell ref="B14:C14"/>
    <mergeCell ref="D14:E14"/>
    <mergeCell ref="B15:C15"/>
    <mergeCell ref="D15:E15"/>
    <mergeCell ref="B13:C13"/>
    <mergeCell ref="D13:E13"/>
    <mergeCell ref="F13:H13"/>
    <mergeCell ref="A2:H2"/>
    <mergeCell ref="F11:H11"/>
    <mergeCell ref="F12:H12"/>
    <mergeCell ref="B3:H3"/>
    <mergeCell ref="B4:H4"/>
    <mergeCell ref="G5:H5"/>
    <mergeCell ref="G6:H6"/>
    <mergeCell ref="D10:E10"/>
    <mergeCell ref="F10:H10"/>
    <mergeCell ref="B7:H7"/>
    <mergeCell ref="D11:E11"/>
    <mergeCell ref="B10:C10"/>
    <mergeCell ref="A10:A15"/>
    <mergeCell ref="B12:C12"/>
    <mergeCell ref="D12:E12"/>
    <mergeCell ref="B11:C11"/>
    <mergeCell ref="A5:A6"/>
    <mergeCell ref="B5:E6"/>
    <mergeCell ref="B9:E9"/>
    <mergeCell ref="A7:A8"/>
    <mergeCell ref="B8:H8"/>
    <mergeCell ref="G9:H9"/>
  </mergeCells>
  <phoneticPr fontId="10"/>
  <dataValidations count="1">
    <dataValidation type="list" allowBlank="1" showInputMessage="1" showErrorMessage="1" sqref="G17" xr:uid="{10B26899-7B42-4819-82BD-DD4C2A5B2437}">
      <formula1>"ア　収蔵品データベースの作成を含む、博物館資料のデジタル・アーカイブ化を推進し、公 開・発信する取組,イ　学芸員等の博物館専門職員等に対する博物館ＤＸに関する人材育成・研修を含む、業務 のＤＸによる学芸員の業務負担軽減を図る取組"</formula1>
    </dataValidation>
  </dataValidations>
  <printOptions horizontalCentered="1"/>
  <pageMargins left="0.7" right="0.7" top="0.75" bottom="0.75" header="0.3" footer="0.3"/>
  <pageSetup paperSize="9" scale="8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9366-133D-4202-8225-382ECF7DC29A}">
  <sheetPr>
    <pageSetUpPr fitToPage="1"/>
  </sheetPr>
  <dimension ref="A1:L27"/>
  <sheetViews>
    <sheetView tabSelected="1" view="pageBreakPreview" zoomScaleNormal="100" zoomScaleSheetLayoutView="100" workbookViewId="0">
      <selection activeCell="D10" sqref="D10"/>
    </sheetView>
  </sheetViews>
  <sheetFormatPr defaultColWidth="9" defaultRowHeight="12"/>
  <cols>
    <col min="1" max="1" width="14.59765625" style="259" customWidth="1"/>
    <col min="2" max="2" width="39.796875" style="259" bestFit="1" customWidth="1"/>
    <col min="3" max="3" width="8" style="259" bestFit="1" customWidth="1"/>
    <col min="4" max="4" width="12.3984375" style="259" bestFit="1" customWidth="1"/>
    <col min="5" max="6" width="12.3984375" style="259" customWidth="1"/>
    <col min="7" max="7" width="25.296875" style="259" customWidth="1"/>
    <col min="8" max="8" width="30.8984375" style="259" bestFit="1" customWidth="1"/>
    <col min="9" max="9" width="18.296875" style="259" bestFit="1" customWidth="1"/>
    <col min="10" max="10" width="15.69921875" style="259" customWidth="1"/>
    <col min="11" max="16384" width="9" style="259"/>
  </cols>
  <sheetData>
    <row r="1" spans="1:12" ht="24" customHeight="1">
      <c r="A1" s="370" t="s">
        <v>151</v>
      </c>
      <c r="B1" s="370"/>
    </row>
    <row r="2" spans="1:12" ht="24" customHeight="1">
      <c r="A2" s="274" t="s">
        <v>256</v>
      </c>
      <c r="B2" s="261"/>
    </row>
    <row r="3" spans="1:12" ht="24" customHeight="1" thickBot="1">
      <c r="A3" s="277" t="s">
        <v>234</v>
      </c>
      <c r="B3" s="261"/>
    </row>
    <row r="4" spans="1:12" ht="24" customHeight="1" thickTop="1" thickBot="1">
      <c r="A4" s="371" t="s">
        <v>257</v>
      </c>
      <c r="B4" s="372"/>
      <c r="C4" s="307" t="s">
        <v>251</v>
      </c>
      <c r="D4" s="373" t="s">
        <v>238</v>
      </c>
      <c r="E4" s="371"/>
      <c r="F4" s="374"/>
      <c r="G4" s="307" t="s">
        <v>251</v>
      </c>
      <c r="I4" s="285"/>
    </row>
    <row r="5" spans="1:12" ht="24" customHeight="1" thickTop="1">
      <c r="A5" s="274" t="s">
        <v>258</v>
      </c>
      <c r="B5" s="281"/>
      <c r="E5" s="291"/>
    </row>
    <row r="6" spans="1:12" ht="13.2" customHeight="1">
      <c r="A6" s="277"/>
      <c r="B6" s="261"/>
    </row>
    <row r="7" spans="1:12" ht="43.8" customHeight="1">
      <c r="A7" s="279" t="s">
        <v>228</v>
      </c>
      <c r="B7" s="275" t="s">
        <v>229</v>
      </c>
      <c r="C7" s="275" t="s">
        <v>235</v>
      </c>
      <c r="D7" s="276" t="s">
        <v>241</v>
      </c>
      <c r="E7" s="276" t="s">
        <v>237</v>
      </c>
      <c r="F7" s="276" t="s">
        <v>236</v>
      </c>
      <c r="G7" s="289" t="s">
        <v>240</v>
      </c>
      <c r="H7" s="276" t="s">
        <v>239</v>
      </c>
      <c r="I7" s="278" t="s">
        <v>233</v>
      </c>
    </row>
    <row r="8" spans="1:12" ht="18">
      <c r="A8" s="280"/>
      <c r="B8" s="282"/>
      <c r="C8" s="283"/>
      <c r="D8" s="286"/>
      <c r="E8" s="288"/>
      <c r="F8" s="286"/>
      <c r="G8" s="286"/>
      <c r="H8" s="290"/>
      <c r="I8" s="283"/>
      <c r="L8" s="259" t="s">
        <v>94</v>
      </c>
    </row>
    <row r="9" spans="1:12" ht="18">
      <c r="A9" s="280"/>
      <c r="B9" s="282"/>
      <c r="C9" s="283"/>
      <c r="D9" s="286"/>
      <c r="E9" s="288"/>
      <c r="F9" s="286"/>
      <c r="G9" s="287"/>
      <c r="H9" s="290"/>
      <c r="I9" s="283"/>
    </row>
    <row r="10" spans="1:12" ht="18">
      <c r="A10" s="280"/>
      <c r="B10" s="282"/>
      <c r="C10" s="283"/>
      <c r="D10" s="286"/>
      <c r="E10" s="288"/>
      <c r="F10" s="286"/>
      <c r="G10" s="286"/>
      <c r="H10" s="290"/>
      <c r="I10" s="283"/>
      <c r="L10" s="259" t="s">
        <v>95</v>
      </c>
    </row>
    <row r="11" spans="1:12" ht="21.6" customHeight="1">
      <c r="A11" s="280"/>
      <c r="B11" s="271"/>
      <c r="C11" s="271"/>
      <c r="D11" s="271"/>
      <c r="E11" s="271"/>
      <c r="F11" s="271"/>
      <c r="G11" s="271"/>
      <c r="H11" s="271"/>
      <c r="I11" s="271"/>
    </row>
    <row r="12" spans="1:12" ht="21.6" customHeight="1">
      <c r="A12" s="280"/>
      <c r="B12" s="271"/>
      <c r="C12" s="271"/>
      <c r="D12" s="271"/>
      <c r="E12" s="271"/>
      <c r="F12" s="271"/>
      <c r="G12" s="271"/>
      <c r="H12" s="271"/>
      <c r="I12" s="271"/>
    </row>
    <row r="13" spans="1:12" ht="21.6" customHeight="1">
      <c r="A13" s="280"/>
      <c r="B13" s="271"/>
      <c r="C13" s="271"/>
      <c r="D13" s="271"/>
      <c r="E13" s="271"/>
      <c r="F13" s="271"/>
      <c r="G13" s="271"/>
      <c r="H13" s="271"/>
      <c r="I13" s="271"/>
    </row>
    <row r="14" spans="1:12" ht="21.6" customHeight="1">
      <c r="A14" s="280"/>
      <c r="B14" s="271"/>
      <c r="C14" s="271"/>
      <c r="D14" s="271"/>
      <c r="E14" s="271"/>
      <c r="F14" s="271"/>
      <c r="G14" s="271"/>
      <c r="H14" s="271"/>
      <c r="I14" s="271"/>
    </row>
    <row r="15" spans="1:12" ht="21.6" customHeight="1">
      <c r="A15" s="280"/>
      <c r="B15" s="271"/>
      <c r="C15" s="271"/>
      <c r="D15" s="271"/>
      <c r="E15" s="271"/>
      <c r="F15" s="271"/>
      <c r="G15" s="271"/>
      <c r="H15" s="271"/>
      <c r="I15" s="271"/>
    </row>
    <row r="16" spans="1:12" ht="21.6" customHeight="1">
      <c r="A16" s="280"/>
      <c r="B16" s="271"/>
      <c r="C16" s="271"/>
      <c r="D16" s="271"/>
      <c r="E16" s="271"/>
      <c r="F16" s="271"/>
      <c r="G16" s="271"/>
      <c r="H16" s="271"/>
      <c r="I16" s="271"/>
    </row>
    <row r="17" spans="1:9" ht="21.6" customHeight="1">
      <c r="A17" s="280"/>
      <c r="B17" s="271"/>
      <c r="C17" s="271"/>
      <c r="D17" s="271"/>
      <c r="E17" s="271"/>
      <c r="F17" s="271"/>
      <c r="G17" s="271"/>
      <c r="H17" s="271"/>
      <c r="I17" s="271"/>
    </row>
    <row r="18" spans="1:9" ht="21.6" customHeight="1">
      <c r="A18" s="280"/>
      <c r="B18" s="271"/>
      <c r="C18" s="271"/>
      <c r="D18" s="271"/>
      <c r="E18" s="271"/>
      <c r="F18" s="271"/>
      <c r="G18" s="271"/>
      <c r="H18" s="271"/>
      <c r="I18" s="271"/>
    </row>
    <row r="19" spans="1:9" ht="21.6" customHeight="1">
      <c r="A19" s="280"/>
      <c r="B19" s="271"/>
      <c r="C19" s="271"/>
      <c r="D19" s="271"/>
      <c r="E19" s="271"/>
      <c r="F19" s="271"/>
      <c r="G19" s="271"/>
      <c r="H19" s="271"/>
      <c r="I19" s="271"/>
    </row>
    <row r="20" spans="1:9" ht="21.6" customHeight="1">
      <c r="A20" s="280"/>
      <c r="B20" s="271"/>
      <c r="C20" s="271"/>
      <c r="D20" s="271"/>
      <c r="E20" s="271"/>
      <c r="F20" s="271"/>
      <c r="G20" s="271"/>
      <c r="H20" s="271"/>
      <c r="I20" s="271"/>
    </row>
    <row r="21" spans="1:9" ht="21.6" customHeight="1">
      <c r="A21" s="280"/>
      <c r="B21" s="271"/>
      <c r="C21" s="271"/>
      <c r="D21" s="271"/>
      <c r="E21" s="271"/>
      <c r="F21" s="271"/>
      <c r="G21" s="271"/>
      <c r="H21" s="271"/>
      <c r="I21" s="271"/>
    </row>
    <row r="22" spans="1:9" ht="21.6" customHeight="1">
      <c r="A22" s="280"/>
      <c r="B22" s="271"/>
      <c r="C22" s="271"/>
      <c r="D22" s="271"/>
      <c r="E22" s="271"/>
      <c r="F22" s="271"/>
      <c r="G22" s="271"/>
      <c r="H22" s="271"/>
      <c r="I22" s="271"/>
    </row>
    <row r="23" spans="1:9" ht="21.6" customHeight="1">
      <c r="A23" s="280"/>
      <c r="B23" s="271"/>
      <c r="C23" s="271"/>
      <c r="D23" s="271"/>
      <c r="E23" s="271"/>
      <c r="F23" s="271"/>
      <c r="G23" s="271"/>
      <c r="H23" s="271"/>
      <c r="I23" s="271"/>
    </row>
    <row r="24" spans="1:9" ht="21.6" customHeight="1">
      <c r="A24" s="280"/>
      <c r="B24" s="271"/>
      <c r="C24" s="271"/>
      <c r="D24" s="271"/>
      <c r="E24" s="271"/>
      <c r="F24" s="271"/>
      <c r="G24" s="271"/>
      <c r="H24" s="271"/>
      <c r="I24" s="271"/>
    </row>
    <row r="25" spans="1:9" ht="21.6" customHeight="1">
      <c r="A25" s="280"/>
      <c r="B25" s="271"/>
      <c r="C25" s="271"/>
      <c r="D25" s="271"/>
      <c r="E25" s="271"/>
      <c r="F25" s="271"/>
      <c r="G25" s="271"/>
      <c r="H25" s="271"/>
      <c r="I25" s="271"/>
    </row>
    <row r="26" spans="1:9" ht="21.6" customHeight="1">
      <c r="A26" s="280"/>
      <c r="B26" s="271"/>
      <c r="C26" s="271"/>
      <c r="D26" s="271"/>
      <c r="E26" s="271"/>
      <c r="F26" s="271"/>
      <c r="G26" s="271"/>
      <c r="H26" s="271"/>
      <c r="I26" s="271"/>
    </row>
    <row r="27" spans="1:9" ht="21.6" customHeight="1">
      <c r="A27" s="280"/>
      <c r="B27" s="271"/>
      <c r="C27" s="271"/>
      <c r="D27" s="271"/>
      <c r="E27" s="271"/>
      <c r="F27" s="271"/>
      <c r="G27" s="271"/>
      <c r="H27" s="271"/>
      <c r="I27" s="271"/>
    </row>
  </sheetData>
  <mergeCells count="3">
    <mergeCell ref="A1:B1"/>
    <mergeCell ref="A4:B4"/>
    <mergeCell ref="D4:F4"/>
  </mergeCells>
  <phoneticPr fontId="10"/>
  <dataValidations count="1">
    <dataValidation type="list" allowBlank="1" showInputMessage="1" showErrorMessage="1" sqref="J8:J27" xr:uid="{3475070B-0E16-4016-9D58-602CB9CE0F44}">
      <formula1>$L$8:$L$10</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B9"/>
  <sheetViews>
    <sheetView view="pageBreakPreview" zoomScaleNormal="100" zoomScaleSheetLayoutView="100" workbookViewId="0">
      <selection activeCell="E5" sqref="E5"/>
    </sheetView>
  </sheetViews>
  <sheetFormatPr defaultColWidth="9" defaultRowHeight="12"/>
  <cols>
    <col min="1" max="1" width="21.5" style="259" customWidth="1"/>
    <col min="2" max="2" width="59" style="259" customWidth="1"/>
    <col min="3" max="16384" width="9" style="259"/>
  </cols>
  <sheetData>
    <row r="1" spans="1:2" ht="24" customHeight="1">
      <c r="A1" s="370" t="s">
        <v>230</v>
      </c>
      <c r="B1" s="370"/>
    </row>
    <row r="2" spans="1:2" ht="24" customHeight="1">
      <c r="A2" s="274" t="s">
        <v>242</v>
      </c>
      <c r="B2" s="261"/>
    </row>
    <row r="3" spans="1:2" ht="17.399999999999999" customHeight="1">
      <c r="A3" s="273"/>
      <c r="B3" s="261"/>
    </row>
    <row r="4" spans="1:2" ht="21.6" customHeight="1">
      <c r="A4" s="272"/>
      <c r="B4" s="275" t="s">
        <v>231</v>
      </c>
    </row>
    <row r="5" spans="1:2" ht="130.80000000000001" customHeight="1">
      <c r="A5" s="272" t="s">
        <v>245</v>
      </c>
      <c r="B5" s="284"/>
    </row>
    <row r="6" spans="1:2" ht="104.4" customHeight="1">
      <c r="A6" s="272" t="s">
        <v>243</v>
      </c>
      <c r="B6" s="284"/>
    </row>
    <row r="7" spans="1:2" ht="94.8" customHeight="1">
      <c r="A7" s="272" t="s">
        <v>244</v>
      </c>
      <c r="B7" s="284"/>
    </row>
    <row r="8" spans="1:2" ht="130.80000000000001" customHeight="1">
      <c r="A8" s="272" t="s">
        <v>247</v>
      </c>
      <c r="B8" s="284"/>
    </row>
    <row r="9" spans="1:2" ht="94.8" customHeight="1">
      <c r="A9" s="272" t="s">
        <v>246</v>
      </c>
      <c r="B9" s="284"/>
    </row>
  </sheetData>
  <mergeCells count="1">
    <mergeCell ref="A1:B1"/>
  </mergeCells>
  <phoneticPr fontId="10"/>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topLeftCell="A18" zoomScaleNormal="80" zoomScaleSheetLayoutView="100" workbookViewId="0">
      <selection activeCell="AJ9" sqref="AJ9"/>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8984375" style="16"/>
    <col min="289" max="289" width="10.59765625" style="16" customWidth="1"/>
    <col min="290" max="293" width="16.59765625" style="16" customWidth="1"/>
    <col min="294" max="294" width="15.3984375" style="16" customWidth="1"/>
    <col min="295" max="544" width="8.8984375" style="16"/>
    <col min="545" max="545" width="10.59765625" style="16" customWidth="1"/>
    <col min="546" max="549" width="16.59765625" style="16" customWidth="1"/>
    <col min="550" max="550" width="15.3984375" style="16" customWidth="1"/>
    <col min="551" max="800" width="8.8984375" style="16"/>
    <col min="801" max="801" width="10.59765625" style="16" customWidth="1"/>
    <col min="802" max="805" width="16.59765625" style="16" customWidth="1"/>
    <col min="806" max="806" width="15.3984375" style="16" customWidth="1"/>
    <col min="807" max="1056" width="8.8984375" style="16"/>
    <col min="1057" max="1057" width="10.59765625" style="16" customWidth="1"/>
    <col min="1058" max="1061" width="16.59765625" style="16" customWidth="1"/>
    <col min="1062" max="1062" width="15.3984375" style="16" customWidth="1"/>
    <col min="1063" max="1312" width="8.8984375" style="16"/>
    <col min="1313" max="1313" width="10.59765625" style="16" customWidth="1"/>
    <col min="1314" max="1317" width="16.59765625" style="16" customWidth="1"/>
    <col min="1318" max="1318" width="15.3984375" style="16" customWidth="1"/>
    <col min="1319" max="1568" width="8.8984375" style="16"/>
    <col min="1569" max="1569" width="10.59765625" style="16" customWidth="1"/>
    <col min="1570" max="1573" width="16.59765625" style="16" customWidth="1"/>
    <col min="1574" max="1574" width="15.3984375" style="16" customWidth="1"/>
    <col min="1575" max="1824" width="8.8984375" style="16"/>
    <col min="1825" max="1825" width="10.59765625" style="16" customWidth="1"/>
    <col min="1826" max="1829" width="16.59765625" style="16" customWidth="1"/>
    <col min="1830" max="1830" width="15.3984375" style="16" customWidth="1"/>
    <col min="1831" max="2080" width="8.8984375" style="16"/>
    <col min="2081" max="2081" width="10.59765625" style="16" customWidth="1"/>
    <col min="2082" max="2085" width="16.59765625" style="16" customWidth="1"/>
    <col min="2086" max="2086" width="15.3984375" style="16" customWidth="1"/>
    <col min="2087" max="2336" width="8.8984375" style="16"/>
    <col min="2337" max="2337" width="10.59765625" style="16" customWidth="1"/>
    <col min="2338" max="2341" width="16.59765625" style="16" customWidth="1"/>
    <col min="2342" max="2342" width="15.3984375" style="16" customWidth="1"/>
    <col min="2343" max="2592" width="8.8984375" style="16"/>
    <col min="2593" max="2593" width="10.59765625" style="16" customWidth="1"/>
    <col min="2594" max="2597" width="16.59765625" style="16" customWidth="1"/>
    <col min="2598" max="2598" width="15.3984375" style="16" customWidth="1"/>
    <col min="2599" max="2848" width="8.8984375" style="16"/>
    <col min="2849" max="2849" width="10.59765625" style="16" customWidth="1"/>
    <col min="2850" max="2853" width="16.59765625" style="16" customWidth="1"/>
    <col min="2854" max="2854" width="15.3984375" style="16" customWidth="1"/>
    <col min="2855" max="3104" width="8.8984375" style="16"/>
    <col min="3105" max="3105" width="10.59765625" style="16" customWidth="1"/>
    <col min="3106" max="3109" width="16.59765625" style="16" customWidth="1"/>
    <col min="3110" max="3110" width="15.3984375" style="16" customWidth="1"/>
    <col min="3111" max="3360" width="8.8984375" style="16"/>
    <col min="3361" max="3361" width="10.59765625" style="16" customWidth="1"/>
    <col min="3362" max="3365" width="16.59765625" style="16" customWidth="1"/>
    <col min="3366" max="3366" width="15.3984375" style="16" customWidth="1"/>
    <col min="3367" max="3616" width="8.8984375" style="16"/>
    <col min="3617" max="3617" width="10.59765625" style="16" customWidth="1"/>
    <col min="3618" max="3621" width="16.59765625" style="16" customWidth="1"/>
    <col min="3622" max="3622" width="15.3984375" style="16" customWidth="1"/>
    <col min="3623" max="3872" width="8.8984375" style="16"/>
    <col min="3873" max="3873" width="10.59765625" style="16" customWidth="1"/>
    <col min="3874" max="3877" width="16.59765625" style="16" customWidth="1"/>
    <col min="3878" max="3878" width="15.3984375" style="16" customWidth="1"/>
    <col min="3879" max="4128" width="8.8984375" style="16"/>
    <col min="4129" max="4129" width="10.59765625" style="16" customWidth="1"/>
    <col min="4130" max="4133" width="16.59765625" style="16" customWidth="1"/>
    <col min="4134" max="4134" width="15.3984375" style="16" customWidth="1"/>
    <col min="4135" max="4384" width="8.8984375" style="16"/>
    <col min="4385" max="4385" width="10.59765625" style="16" customWidth="1"/>
    <col min="4386" max="4389" width="16.59765625" style="16" customWidth="1"/>
    <col min="4390" max="4390" width="15.3984375" style="16" customWidth="1"/>
    <col min="4391" max="4640" width="8.8984375" style="16"/>
    <col min="4641" max="4641" width="10.59765625" style="16" customWidth="1"/>
    <col min="4642" max="4645" width="16.59765625" style="16" customWidth="1"/>
    <col min="4646" max="4646" width="15.3984375" style="16" customWidth="1"/>
    <col min="4647" max="4896" width="8.8984375" style="16"/>
    <col min="4897" max="4897" width="10.59765625" style="16" customWidth="1"/>
    <col min="4898" max="4901" width="16.59765625" style="16" customWidth="1"/>
    <col min="4902" max="4902" width="15.3984375" style="16" customWidth="1"/>
    <col min="4903" max="5152" width="8.8984375" style="16"/>
    <col min="5153" max="5153" width="10.59765625" style="16" customWidth="1"/>
    <col min="5154" max="5157" width="16.59765625" style="16" customWidth="1"/>
    <col min="5158" max="5158" width="15.3984375" style="16" customWidth="1"/>
    <col min="5159" max="5408" width="8.8984375" style="16"/>
    <col min="5409" max="5409" width="10.59765625" style="16" customWidth="1"/>
    <col min="5410" max="5413" width="16.59765625" style="16" customWidth="1"/>
    <col min="5414" max="5414" width="15.3984375" style="16" customWidth="1"/>
    <col min="5415" max="5664" width="8.8984375" style="16"/>
    <col min="5665" max="5665" width="10.59765625" style="16" customWidth="1"/>
    <col min="5666" max="5669" width="16.59765625" style="16" customWidth="1"/>
    <col min="5670" max="5670" width="15.3984375" style="16" customWidth="1"/>
    <col min="5671" max="5920" width="8.8984375" style="16"/>
    <col min="5921" max="5921" width="10.59765625" style="16" customWidth="1"/>
    <col min="5922" max="5925" width="16.59765625" style="16" customWidth="1"/>
    <col min="5926" max="5926" width="15.3984375" style="16" customWidth="1"/>
    <col min="5927" max="6176" width="8.8984375" style="16"/>
    <col min="6177" max="6177" width="10.59765625" style="16" customWidth="1"/>
    <col min="6178" max="6181" width="16.59765625" style="16" customWidth="1"/>
    <col min="6182" max="6182" width="15.3984375" style="16" customWidth="1"/>
    <col min="6183" max="6432" width="8.8984375" style="16"/>
    <col min="6433" max="6433" width="10.59765625" style="16" customWidth="1"/>
    <col min="6434" max="6437" width="16.59765625" style="16" customWidth="1"/>
    <col min="6438" max="6438" width="15.3984375" style="16" customWidth="1"/>
    <col min="6439" max="6688" width="8.8984375" style="16"/>
    <col min="6689" max="6689" width="10.59765625" style="16" customWidth="1"/>
    <col min="6690" max="6693" width="16.59765625" style="16" customWidth="1"/>
    <col min="6694" max="6694" width="15.3984375" style="16" customWidth="1"/>
    <col min="6695" max="6944" width="8.8984375" style="16"/>
    <col min="6945" max="6945" width="10.59765625" style="16" customWidth="1"/>
    <col min="6946" max="6949" width="16.59765625" style="16" customWidth="1"/>
    <col min="6950" max="6950" width="15.3984375" style="16" customWidth="1"/>
    <col min="6951" max="7200" width="8.8984375" style="16"/>
    <col min="7201" max="7201" width="10.59765625" style="16" customWidth="1"/>
    <col min="7202" max="7205" width="16.59765625" style="16" customWidth="1"/>
    <col min="7206" max="7206" width="15.3984375" style="16" customWidth="1"/>
    <col min="7207" max="7456" width="8.8984375" style="16"/>
    <col min="7457" max="7457" width="10.59765625" style="16" customWidth="1"/>
    <col min="7458" max="7461" width="16.59765625" style="16" customWidth="1"/>
    <col min="7462" max="7462" width="15.3984375" style="16" customWidth="1"/>
    <col min="7463" max="7712" width="8.8984375" style="16"/>
    <col min="7713" max="7713" width="10.59765625" style="16" customWidth="1"/>
    <col min="7714" max="7717" width="16.59765625" style="16" customWidth="1"/>
    <col min="7718" max="7718" width="15.3984375" style="16" customWidth="1"/>
    <col min="7719" max="7968" width="8.8984375" style="16"/>
    <col min="7969" max="7969" width="10.59765625" style="16" customWidth="1"/>
    <col min="7970" max="7973" width="16.59765625" style="16" customWidth="1"/>
    <col min="7974" max="7974" width="15.3984375" style="16" customWidth="1"/>
    <col min="7975" max="8224" width="8.8984375" style="16"/>
    <col min="8225" max="8225" width="10.59765625" style="16" customWidth="1"/>
    <col min="8226" max="8229" width="16.59765625" style="16" customWidth="1"/>
    <col min="8230" max="8230" width="15.3984375" style="16" customWidth="1"/>
    <col min="8231" max="8480" width="8.8984375" style="16"/>
    <col min="8481" max="8481" width="10.59765625" style="16" customWidth="1"/>
    <col min="8482" max="8485" width="16.59765625" style="16" customWidth="1"/>
    <col min="8486" max="8486" width="15.3984375" style="16" customWidth="1"/>
    <col min="8487" max="8736" width="8.8984375" style="16"/>
    <col min="8737" max="8737" width="10.59765625" style="16" customWidth="1"/>
    <col min="8738" max="8741" width="16.59765625" style="16" customWidth="1"/>
    <col min="8742" max="8742" width="15.3984375" style="16" customWidth="1"/>
    <col min="8743" max="8992" width="8.8984375" style="16"/>
    <col min="8993" max="8993" width="10.59765625" style="16" customWidth="1"/>
    <col min="8994" max="8997" width="16.59765625" style="16" customWidth="1"/>
    <col min="8998" max="8998" width="15.3984375" style="16" customWidth="1"/>
    <col min="8999" max="9248" width="8.8984375" style="16"/>
    <col min="9249" max="9249" width="10.59765625" style="16" customWidth="1"/>
    <col min="9250" max="9253" width="16.59765625" style="16" customWidth="1"/>
    <col min="9254" max="9254" width="15.3984375" style="16" customWidth="1"/>
    <col min="9255" max="9504" width="8.8984375" style="16"/>
    <col min="9505" max="9505" width="10.59765625" style="16" customWidth="1"/>
    <col min="9506" max="9509" width="16.59765625" style="16" customWidth="1"/>
    <col min="9510" max="9510" width="15.3984375" style="16" customWidth="1"/>
    <col min="9511" max="9760" width="8.8984375" style="16"/>
    <col min="9761" max="9761" width="10.59765625" style="16" customWidth="1"/>
    <col min="9762" max="9765" width="16.59765625" style="16" customWidth="1"/>
    <col min="9766" max="9766" width="15.3984375" style="16" customWidth="1"/>
    <col min="9767" max="10016" width="8.8984375" style="16"/>
    <col min="10017" max="10017" width="10.59765625" style="16" customWidth="1"/>
    <col min="10018" max="10021" width="16.59765625" style="16" customWidth="1"/>
    <col min="10022" max="10022" width="15.3984375" style="16" customWidth="1"/>
    <col min="10023" max="10272" width="8.8984375" style="16"/>
    <col min="10273" max="10273" width="10.59765625" style="16" customWidth="1"/>
    <col min="10274" max="10277" width="16.59765625" style="16" customWidth="1"/>
    <col min="10278" max="10278" width="15.3984375" style="16" customWidth="1"/>
    <col min="10279" max="10528" width="8.8984375" style="16"/>
    <col min="10529" max="10529" width="10.59765625" style="16" customWidth="1"/>
    <col min="10530" max="10533" width="16.59765625" style="16" customWidth="1"/>
    <col min="10534" max="10534" width="15.3984375" style="16" customWidth="1"/>
    <col min="10535" max="10784" width="8.8984375" style="16"/>
    <col min="10785" max="10785" width="10.59765625" style="16" customWidth="1"/>
    <col min="10786" max="10789" width="16.59765625" style="16" customWidth="1"/>
    <col min="10790" max="10790" width="15.3984375" style="16" customWidth="1"/>
    <col min="10791" max="11040" width="8.8984375" style="16"/>
    <col min="11041" max="11041" width="10.59765625" style="16" customWidth="1"/>
    <col min="11042" max="11045" width="16.59765625" style="16" customWidth="1"/>
    <col min="11046" max="11046" width="15.3984375" style="16" customWidth="1"/>
    <col min="11047" max="11296" width="8.8984375" style="16"/>
    <col min="11297" max="11297" width="10.59765625" style="16" customWidth="1"/>
    <col min="11298" max="11301" width="16.59765625" style="16" customWidth="1"/>
    <col min="11302" max="11302" width="15.3984375" style="16" customWidth="1"/>
    <col min="11303" max="11552" width="8.8984375" style="16"/>
    <col min="11553" max="11553" width="10.59765625" style="16" customWidth="1"/>
    <col min="11554" max="11557" width="16.59765625" style="16" customWidth="1"/>
    <col min="11558" max="11558" width="15.3984375" style="16" customWidth="1"/>
    <col min="11559" max="11808" width="8.8984375" style="16"/>
    <col min="11809" max="11809" width="10.59765625" style="16" customWidth="1"/>
    <col min="11810" max="11813" width="16.59765625" style="16" customWidth="1"/>
    <col min="11814" max="11814" width="15.3984375" style="16" customWidth="1"/>
    <col min="11815" max="12064" width="8.8984375" style="16"/>
    <col min="12065" max="12065" width="10.59765625" style="16" customWidth="1"/>
    <col min="12066" max="12069" width="16.59765625" style="16" customWidth="1"/>
    <col min="12070" max="12070" width="15.3984375" style="16" customWidth="1"/>
    <col min="12071" max="12320" width="8.8984375" style="16"/>
    <col min="12321" max="12321" width="10.59765625" style="16" customWidth="1"/>
    <col min="12322" max="12325" width="16.59765625" style="16" customWidth="1"/>
    <col min="12326" max="12326" width="15.3984375" style="16" customWidth="1"/>
    <col min="12327" max="12576" width="8.8984375" style="16"/>
    <col min="12577" max="12577" width="10.59765625" style="16" customWidth="1"/>
    <col min="12578" max="12581" width="16.59765625" style="16" customWidth="1"/>
    <col min="12582" max="12582" width="15.3984375" style="16" customWidth="1"/>
    <col min="12583" max="12832" width="8.8984375" style="16"/>
    <col min="12833" max="12833" width="10.59765625" style="16" customWidth="1"/>
    <col min="12834" max="12837" width="16.59765625" style="16" customWidth="1"/>
    <col min="12838" max="12838" width="15.3984375" style="16" customWidth="1"/>
    <col min="12839" max="13088" width="8.8984375" style="16"/>
    <col min="13089" max="13089" width="10.59765625" style="16" customWidth="1"/>
    <col min="13090" max="13093" width="16.59765625" style="16" customWidth="1"/>
    <col min="13094" max="13094" width="15.3984375" style="16" customWidth="1"/>
    <col min="13095" max="13344" width="8.8984375" style="16"/>
    <col min="13345" max="13345" width="10.59765625" style="16" customWidth="1"/>
    <col min="13346" max="13349" width="16.59765625" style="16" customWidth="1"/>
    <col min="13350" max="13350" width="15.3984375" style="16" customWidth="1"/>
    <col min="13351" max="13600" width="8.8984375" style="16"/>
    <col min="13601" max="13601" width="10.59765625" style="16" customWidth="1"/>
    <col min="13602" max="13605" width="16.59765625" style="16" customWidth="1"/>
    <col min="13606" max="13606" width="15.3984375" style="16" customWidth="1"/>
    <col min="13607" max="13856" width="8.8984375" style="16"/>
    <col min="13857" max="13857" width="10.59765625" style="16" customWidth="1"/>
    <col min="13858" max="13861" width="16.59765625" style="16" customWidth="1"/>
    <col min="13862" max="13862" width="15.3984375" style="16" customWidth="1"/>
    <col min="13863" max="14112" width="8.8984375" style="16"/>
    <col min="14113" max="14113" width="10.59765625" style="16" customWidth="1"/>
    <col min="14114" max="14117" width="16.59765625" style="16" customWidth="1"/>
    <col min="14118" max="14118" width="15.3984375" style="16" customWidth="1"/>
    <col min="14119" max="14368" width="8.8984375" style="16"/>
    <col min="14369" max="14369" width="10.59765625" style="16" customWidth="1"/>
    <col min="14370" max="14373" width="16.59765625" style="16" customWidth="1"/>
    <col min="14374" max="14374" width="15.3984375" style="16" customWidth="1"/>
    <col min="14375" max="14624" width="8.8984375" style="16"/>
    <col min="14625" max="14625" width="10.59765625" style="16" customWidth="1"/>
    <col min="14626" max="14629" width="16.59765625" style="16" customWidth="1"/>
    <col min="14630" max="14630" width="15.3984375" style="16" customWidth="1"/>
    <col min="14631" max="14880" width="8.8984375" style="16"/>
    <col min="14881" max="14881" width="10.59765625" style="16" customWidth="1"/>
    <col min="14882" max="14885" width="16.59765625" style="16" customWidth="1"/>
    <col min="14886" max="14886" width="15.3984375" style="16" customWidth="1"/>
    <col min="14887" max="15136" width="8.8984375" style="16"/>
    <col min="15137" max="15137" width="10.59765625" style="16" customWidth="1"/>
    <col min="15138" max="15141" width="16.59765625" style="16" customWidth="1"/>
    <col min="15142" max="15142" width="15.3984375" style="16" customWidth="1"/>
    <col min="15143" max="15392" width="8.8984375" style="16"/>
    <col min="15393" max="15393" width="10.59765625" style="16" customWidth="1"/>
    <col min="15394" max="15397" width="16.59765625" style="16" customWidth="1"/>
    <col min="15398" max="15398" width="15.3984375" style="16" customWidth="1"/>
    <col min="15399" max="15648" width="8.8984375" style="16"/>
    <col min="15649" max="15649" width="10.59765625" style="16" customWidth="1"/>
    <col min="15650" max="15653" width="16.59765625" style="16" customWidth="1"/>
    <col min="15654" max="15654" width="15.3984375" style="16" customWidth="1"/>
    <col min="15655" max="15904" width="8.8984375" style="16"/>
    <col min="15905" max="15905" width="10.59765625" style="16" customWidth="1"/>
    <col min="15906" max="15909" width="16.59765625" style="16" customWidth="1"/>
    <col min="15910" max="15910" width="15.3984375" style="16" customWidth="1"/>
    <col min="15911" max="16160" width="8.8984375" style="16"/>
    <col min="16161" max="16161" width="10.59765625" style="16" customWidth="1"/>
    <col min="16162" max="16165" width="16.59765625" style="16" customWidth="1"/>
    <col min="16166" max="16166" width="15.3984375" style="16" customWidth="1"/>
    <col min="16167" max="16381" width="8.8984375" style="16"/>
    <col min="16382" max="16384" width="8.8984375" style="16" customWidth="1"/>
  </cols>
  <sheetData>
    <row r="1" spans="1:38" s="15" customFormat="1" ht="29.4" customHeight="1">
      <c r="A1" s="375" t="s">
        <v>167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row>
    <row r="2" spans="1:38" s="15" customFormat="1" ht="42" customHeight="1">
      <c r="A2" s="379" t="s">
        <v>232</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80"/>
      <c r="AJ2" s="80"/>
      <c r="AK2" s="80"/>
      <c r="AL2" s="80"/>
    </row>
    <row r="3" spans="1:38" s="15" customFormat="1" ht="42" customHeight="1">
      <c r="A3" s="214" t="s">
        <v>3</v>
      </c>
      <c r="B3" s="380" t="str">
        <f>IF(交付要望書!B11="","",交付要望書!B11)</f>
        <v>●●博物館収蔵資料デジタルアーカイブ推進事業</v>
      </c>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80"/>
      <c r="AJ3" s="80"/>
      <c r="AK3" s="80"/>
      <c r="AL3" s="80"/>
    </row>
    <row r="4" spans="1:38" s="15" customFormat="1" ht="25.95" customHeight="1">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80"/>
      <c r="AJ4" s="80"/>
      <c r="AK4" s="80"/>
      <c r="AL4" s="80"/>
    </row>
    <row r="5" spans="1:38" s="15" customFormat="1" ht="32.4" customHeight="1">
      <c r="A5" s="377"/>
      <c r="B5" s="376" t="s">
        <v>171</v>
      </c>
      <c r="C5" s="376"/>
      <c r="D5" s="376"/>
      <c r="E5" s="376" t="s">
        <v>172</v>
      </c>
      <c r="F5" s="376"/>
      <c r="G5" s="376"/>
      <c r="H5" s="376" t="s">
        <v>173</v>
      </c>
      <c r="I5" s="376"/>
      <c r="J5" s="376"/>
      <c r="K5" s="376" t="s">
        <v>174</v>
      </c>
      <c r="L5" s="376"/>
      <c r="M5" s="376"/>
      <c r="N5" s="376" t="s">
        <v>175</v>
      </c>
      <c r="O5" s="376"/>
      <c r="P5" s="376"/>
      <c r="Q5" s="376" t="s">
        <v>176</v>
      </c>
      <c r="R5" s="376"/>
      <c r="S5" s="376"/>
      <c r="T5" s="376" t="s">
        <v>177</v>
      </c>
      <c r="U5" s="376"/>
      <c r="V5" s="376"/>
      <c r="W5" s="376" t="s">
        <v>178</v>
      </c>
      <c r="X5" s="376"/>
      <c r="Y5" s="376"/>
      <c r="Z5" s="376" t="s">
        <v>179</v>
      </c>
      <c r="AA5" s="376"/>
      <c r="AB5" s="376"/>
      <c r="AC5" s="376" t="s">
        <v>180</v>
      </c>
      <c r="AD5" s="376"/>
      <c r="AE5" s="376"/>
      <c r="AF5" s="376" t="s">
        <v>181</v>
      </c>
      <c r="AG5" s="376"/>
      <c r="AH5" s="376"/>
      <c r="AI5" s="201"/>
      <c r="AJ5" s="201"/>
      <c r="AK5" s="201"/>
      <c r="AL5" s="201"/>
    </row>
    <row r="6" spans="1:38" s="15" customFormat="1" ht="32.4" customHeight="1">
      <c r="A6" s="378"/>
      <c r="B6" s="213" t="s">
        <v>168</v>
      </c>
      <c r="C6" s="213" t="s">
        <v>169</v>
      </c>
      <c r="D6" s="213" t="s">
        <v>170</v>
      </c>
      <c r="E6" s="213" t="s">
        <v>168</v>
      </c>
      <c r="F6" s="213" t="s">
        <v>169</v>
      </c>
      <c r="G6" s="213" t="s">
        <v>170</v>
      </c>
      <c r="H6" s="213" t="s">
        <v>168</v>
      </c>
      <c r="I6" s="213" t="s">
        <v>169</v>
      </c>
      <c r="J6" s="213" t="s">
        <v>170</v>
      </c>
      <c r="K6" s="213" t="s">
        <v>168</v>
      </c>
      <c r="L6" s="213" t="s">
        <v>169</v>
      </c>
      <c r="M6" s="213" t="s">
        <v>170</v>
      </c>
      <c r="N6" s="213" t="s">
        <v>168</v>
      </c>
      <c r="O6" s="213" t="s">
        <v>169</v>
      </c>
      <c r="P6" s="213" t="s">
        <v>170</v>
      </c>
      <c r="Q6" s="213" t="s">
        <v>168</v>
      </c>
      <c r="R6" s="213" t="s">
        <v>169</v>
      </c>
      <c r="S6" s="213" t="s">
        <v>170</v>
      </c>
      <c r="T6" s="213" t="s">
        <v>168</v>
      </c>
      <c r="U6" s="213" t="s">
        <v>169</v>
      </c>
      <c r="V6" s="213" t="s">
        <v>170</v>
      </c>
      <c r="W6" s="213" t="s">
        <v>168</v>
      </c>
      <c r="X6" s="213" t="s">
        <v>169</v>
      </c>
      <c r="Y6" s="213" t="s">
        <v>170</v>
      </c>
      <c r="Z6" s="213" t="s">
        <v>168</v>
      </c>
      <c r="AA6" s="213" t="s">
        <v>169</v>
      </c>
      <c r="AB6" s="213" t="s">
        <v>170</v>
      </c>
      <c r="AC6" s="213" t="s">
        <v>168</v>
      </c>
      <c r="AD6" s="213" t="s">
        <v>169</v>
      </c>
      <c r="AE6" s="213" t="s">
        <v>170</v>
      </c>
      <c r="AF6" s="213" t="s">
        <v>168</v>
      </c>
      <c r="AG6" s="213" t="s">
        <v>169</v>
      </c>
      <c r="AH6" s="213" t="s">
        <v>170</v>
      </c>
      <c r="AI6" s="201"/>
      <c r="AJ6" s="201"/>
      <c r="AK6" s="201"/>
      <c r="AL6" s="201"/>
    </row>
    <row r="7" spans="1:38" s="15" customFormat="1" ht="38.4" customHeight="1">
      <c r="A7" s="22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01"/>
      <c r="AJ7" s="201"/>
      <c r="AK7" s="201"/>
      <c r="AL7" s="201"/>
    </row>
    <row r="8" spans="1:38" s="15" customFormat="1" ht="38.4" customHeight="1">
      <c r="A8" s="22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01"/>
      <c r="AJ8" s="201"/>
      <c r="AK8" s="201"/>
      <c r="AL8" s="201"/>
    </row>
    <row r="9" spans="1:38" s="15" customFormat="1" ht="38.4" customHeight="1">
      <c r="A9" s="223"/>
      <c r="B9" s="212"/>
      <c r="C9" s="212"/>
      <c r="D9" s="212"/>
      <c r="E9" s="212"/>
      <c r="F9" s="212"/>
      <c r="G9" s="212"/>
      <c r="H9" s="212"/>
      <c r="I9" s="212"/>
      <c r="J9" s="212"/>
      <c r="K9" s="212"/>
      <c r="L9" s="212"/>
      <c r="M9" s="212"/>
      <c r="O9" s="212"/>
      <c r="P9" s="212"/>
      <c r="Q9" s="225"/>
      <c r="R9" s="212"/>
      <c r="S9" s="212"/>
      <c r="T9" s="212"/>
      <c r="U9" s="212"/>
      <c r="V9" s="212"/>
      <c r="W9" s="212"/>
      <c r="X9" s="212"/>
      <c r="Y9" s="212"/>
      <c r="Z9" s="212"/>
      <c r="AA9" s="212"/>
      <c r="AB9" s="212"/>
      <c r="AC9" s="212"/>
      <c r="AD9" s="212"/>
      <c r="AE9" s="212"/>
      <c r="AF9" s="212"/>
      <c r="AG9" s="212"/>
      <c r="AH9" s="212"/>
      <c r="AI9" s="201"/>
      <c r="AJ9" s="201"/>
      <c r="AK9" s="201"/>
      <c r="AL9" s="201"/>
    </row>
    <row r="10" spans="1:38" s="15" customFormat="1" ht="38.4" customHeight="1">
      <c r="A10" s="222"/>
      <c r="B10" s="212"/>
      <c r="C10" s="212"/>
      <c r="D10" s="212"/>
      <c r="E10" s="212"/>
      <c r="F10" s="212"/>
      <c r="G10" s="212"/>
      <c r="H10" s="212"/>
      <c r="I10" s="212"/>
      <c r="J10" s="212"/>
      <c r="K10" s="212"/>
      <c r="L10" s="212"/>
      <c r="M10" s="212"/>
      <c r="N10" s="212"/>
      <c r="O10" s="212"/>
      <c r="P10" s="212"/>
      <c r="Q10" s="212"/>
      <c r="R10" s="226"/>
      <c r="S10" s="226"/>
      <c r="T10" s="226"/>
      <c r="U10" s="212"/>
      <c r="V10" s="212"/>
      <c r="W10" s="212"/>
      <c r="X10" s="212"/>
      <c r="Y10" s="212"/>
      <c r="Z10" s="212"/>
      <c r="AA10" s="212"/>
      <c r="AB10" s="212"/>
      <c r="AC10" s="212"/>
      <c r="AD10" s="212"/>
      <c r="AE10" s="212"/>
      <c r="AF10" s="212"/>
      <c r="AG10" s="212"/>
      <c r="AH10" s="212"/>
      <c r="AI10" s="201"/>
      <c r="AJ10" s="201"/>
      <c r="AK10" s="201"/>
      <c r="AL10" s="201"/>
    </row>
    <row r="11" spans="1:38" s="15" customFormat="1" ht="38.4" customHeight="1">
      <c r="A11" s="222"/>
      <c r="B11" s="212"/>
      <c r="C11" s="212"/>
      <c r="D11" s="212"/>
      <c r="E11" s="212"/>
      <c r="F11" s="212"/>
      <c r="G11" s="212"/>
      <c r="H11" s="212"/>
      <c r="I11" s="212"/>
      <c r="J11" s="212"/>
      <c r="K11" s="212"/>
      <c r="L11" s="212"/>
      <c r="M11" s="212"/>
      <c r="N11" s="212"/>
      <c r="O11" s="212"/>
      <c r="P11" s="212"/>
      <c r="Q11" s="212"/>
      <c r="R11" s="226"/>
      <c r="S11" s="226"/>
      <c r="T11" s="226"/>
      <c r="U11" s="226"/>
      <c r="V11" s="226"/>
      <c r="W11" s="226"/>
      <c r="X11" s="226"/>
      <c r="Y11" s="226"/>
      <c r="Z11" s="212"/>
      <c r="AA11" s="212"/>
      <c r="AB11" s="212"/>
      <c r="AC11" s="212"/>
      <c r="AD11" s="212"/>
      <c r="AE11" s="212"/>
      <c r="AF11" s="212"/>
      <c r="AG11" s="212"/>
      <c r="AH11" s="212"/>
      <c r="AI11" s="201"/>
      <c r="AJ11" s="201"/>
      <c r="AK11" s="201"/>
      <c r="AL11" s="201"/>
    </row>
    <row r="12" spans="1:38" s="15" customFormat="1" ht="38.4" customHeight="1">
      <c r="A12" s="22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26"/>
      <c r="AB12" s="212"/>
      <c r="AC12" s="212"/>
      <c r="AD12" s="212"/>
      <c r="AE12" s="212"/>
      <c r="AF12" s="212"/>
      <c r="AG12" s="212"/>
      <c r="AH12" s="212"/>
      <c r="AI12" s="201"/>
      <c r="AJ12" s="201"/>
      <c r="AK12" s="201"/>
      <c r="AL12" s="201"/>
    </row>
    <row r="13" spans="1:38" s="15" customFormat="1" ht="38.4" customHeight="1">
      <c r="A13" s="22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26"/>
      <c r="AD13" s="226"/>
      <c r="AE13" s="226"/>
      <c r="AF13" s="226"/>
      <c r="AG13" s="226"/>
      <c r="AH13" s="212"/>
      <c r="AI13" s="201"/>
      <c r="AJ13" s="201"/>
      <c r="AK13" s="201"/>
      <c r="AL13" s="201"/>
    </row>
    <row r="14" spans="1:38" s="15" customFormat="1" ht="38.4" customHeight="1">
      <c r="A14" s="22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01"/>
      <c r="AJ14" s="201"/>
      <c r="AK14" s="201"/>
      <c r="AL14" s="201"/>
    </row>
    <row r="15" spans="1:38" s="15" customFormat="1" ht="38.4" customHeight="1">
      <c r="A15" s="222"/>
      <c r="B15" s="212"/>
      <c r="C15" s="212"/>
      <c r="D15" s="212"/>
      <c r="E15" s="212"/>
      <c r="F15" s="212"/>
      <c r="G15" s="212"/>
      <c r="H15" s="212"/>
      <c r="I15" s="212"/>
      <c r="J15" s="212"/>
      <c r="K15" s="212"/>
      <c r="L15" s="212"/>
      <c r="M15" s="212"/>
      <c r="O15" s="212"/>
      <c r="P15" s="212"/>
      <c r="Q15" s="225"/>
      <c r="R15" s="212"/>
      <c r="S15" s="212"/>
      <c r="T15" s="212"/>
      <c r="U15" s="212"/>
      <c r="V15" s="212"/>
      <c r="W15" s="212"/>
      <c r="X15" s="212"/>
      <c r="Y15" s="212"/>
      <c r="Z15" s="212"/>
      <c r="AA15" s="212"/>
      <c r="AB15" s="212"/>
      <c r="AC15" s="212"/>
      <c r="AD15" s="212"/>
      <c r="AE15" s="212"/>
      <c r="AF15" s="212"/>
      <c r="AG15" s="212"/>
      <c r="AH15" s="212"/>
      <c r="AI15" s="201"/>
      <c r="AJ15" s="201"/>
      <c r="AK15" s="201"/>
      <c r="AL15" s="201"/>
    </row>
    <row r="16" spans="1:38" s="15" customFormat="1" ht="38.4" customHeight="1">
      <c r="A16" s="222"/>
      <c r="B16" s="212"/>
      <c r="C16" s="212"/>
      <c r="D16" s="212"/>
      <c r="E16" s="212"/>
      <c r="F16" s="212"/>
      <c r="G16" s="212"/>
      <c r="H16" s="212"/>
      <c r="I16" s="212"/>
      <c r="J16" s="212"/>
      <c r="K16" s="212"/>
      <c r="L16" s="212"/>
      <c r="M16" s="212"/>
      <c r="N16" s="212"/>
      <c r="O16" s="212"/>
      <c r="P16" s="212"/>
      <c r="Q16" s="212"/>
      <c r="R16" s="226"/>
      <c r="S16" s="226"/>
      <c r="T16" s="226"/>
      <c r="U16" s="212"/>
      <c r="V16" s="212"/>
      <c r="W16" s="212"/>
      <c r="X16" s="212"/>
      <c r="Y16" s="212"/>
      <c r="Z16" s="212"/>
      <c r="AA16" s="212"/>
      <c r="AB16" s="212"/>
      <c r="AC16" s="212"/>
      <c r="AD16" s="212"/>
      <c r="AE16" s="212"/>
      <c r="AF16" s="212"/>
      <c r="AG16" s="212"/>
      <c r="AH16" s="212"/>
      <c r="AI16" s="201"/>
      <c r="AJ16" s="201"/>
      <c r="AK16" s="201"/>
      <c r="AL16" s="201"/>
    </row>
    <row r="17" spans="1:38" s="15" customFormat="1" ht="38.4" customHeight="1">
      <c r="A17" s="222"/>
      <c r="B17" s="212"/>
      <c r="C17" s="212"/>
      <c r="D17" s="212"/>
      <c r="E17" s="212"/>
      <c r="F17" s="212"/>
      <c r="G17" s="212"/>
      <c r="H17" s="212"/>
      <c r="I17" s="212"/>
      <c r="J17" s="212"/>
      <c r="K17" s="212"/>
      <c r="L17" s="212"/>
      <c r="M17" s="212"/>
      <c r="N17" s="212"/>
      <c r="O17" s="212"/>
      <c r="P17" s="212"/>
      <c r="Q17" s="212"/>
      <c r="R17" s="226"/>
      <c r="S17" s="226"/>
      <c r="T17" s="226"/>
      <c r="U17" s="226"/>
      <c r="V17" s="226"/>
      <c r="W17" s="226"/>
      <c r="X17" s="226"/>
      <c r="Y17" s="226"/>
      <c r="Z17" s="212"/>
      <c r="AA17" s="212"/>
      <c r="AB17" s="212"/>
      <c r="AC17" s="212"/>
      <c r="AD17" s="212"/>
      <c r="AE17" s="212"/>
      <c r="AF17" s="212"/>
      <c r="AG17" s="212"/>
      <c r="AH17" s="212"/>
      <c r="AI17" s="201"/>
      <c r="AJ17" s="201"/>
      <c r="AK17" s="201"/>
      <c r="AL17" s="201"/>
    </row>
    <row r="18" spans="1:38" s="15" customFormat="1" ht="38.4" customHeight="1">
      <c r="A18" s="22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26"/>
      <c r="AB18" s="212"/>
      <c r="AC18" s="212"/>
      <c r="AD18" s="212"/>
      <c r="AE18" s="212"/>
      <c r="AF18" s="212"/>
      <c r="AG18" s="212"/>
      <c r="AH18" s="212"/>
      <c r="AI18" s="201"/>
      <c r="AJ18" s="201"/>
      <c r="AK18" s="201"/>
      <c r="AL18" s="201"/>
    </row>
    <row r="19" spans="1:38" s="15" customFormat="1" ht="38.4" customHeight="1">
      <c r="A19" s="22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26"/>
      <c r="AD19" s="226"/>
      <c r="AE19" s="226"/>
      <c r="AF19" s="226"/>
      <c r="AG19" s="226"/>
      <c r="AH19" s="212"/>
      <c r="AI19" s="201"/>
      <c r="AJ19" s="201"/>
      <c r="AK19" s="201"/>
      <c r="AL19" s="201"/>
    </row>
    <row r="20" spans="1:38" s="15" customFormat="1" ht="38.4" customHeight="1">
      <c r="A20" s="22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01"/>
      <c r="AJ20" s="201"/>
      <c r="AK20" s="201"/>
      <c r="AL20" s="201"/>
    </row>
    <row r="21" spans="1:38" s="15" customFormat="1" ht="38.4" customHeight="1">
      <c r="A21" s="221"/>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01"/>
      <c r="AJ21" s="201"/>
      <c r="AK21" s="201"/>
      <c r="AL21" s="201"/>
    </row>
    <row r="22" spans="1:38" s="15" customFormat="1" ht="38.4" customHeight="1">
      <c r="A22" s="22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01"/>
      <c r="AJ22" s="201"/>
      <c r="AK22" s="201"/>
      <c r="AL22" s="201"/>
    </row>
    <row r="23" spans="1:38" s="15" customFormat="1" ht="38.4" customHeight="1">
      <c r="A23" s="22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zoomScale="80" zoomScaleNormal="100" zoomScaleSheetLayoutView="80" workbookViewId="0">
      <selection activeCell="AK15" sqref="AK15"/>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9"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9" style="17"/>
    <col min="272" max="272" width="1.59765625" style="17" customWidth="1"/>
    <col min="273" max="274" width="9" style="17"/>
    <col min="275" max="275" width="1.59765625" style="17" customWidth="1"/>
    <col min="276" max="277" width="9" style="17"/>
    <col min="278" max="278" width="1.59765625" style="17" customWidth="1"/>
    <col min="279" max="280" width="9" style="17"/>
    <col min="281" max="281" width="1.59765625" style="17" customWidth="1"/>
    <col min="282" max="283" width="9" style="17"/>
    <col min="284" max="284" width="1.59765625" style="17" customWidth="1"/>
    <col min="285" max="286" width="9" style="17"/>
    <col min="287" max="287" width="1.59765625" style="17" customWidth="1"/>
    <col min="288" max="512" width="9"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9" style="17"/>
    <col min="528" max="528" width="1.59765625" style="17" customWidth="1"/>
    <col min="529" max="530" width="9" style="17"/>
    <col min="531" max="531" width="1.59765625" style="17" customWidth="1"/>
    <col min="532" max="533" width="9" style="17"/>
    <col min="534" max="534" width="1.59765625" style="17" customWidth="1"/>
    <col min="535" max="536" width="9" style="17"/>
    <col min="537" max="537" width="1.59765625" style="17" customWidth="1"/>
    <col min="538" max="539" width="9" style="17"/>
    <col min="540" max="540" width="1.59765625" style="17" customWidth="1"/>
    <col min="541" max="542" width="9" style="17"/>
    <col min="543" max="543" width="1.59765625" style="17" customWidth="1"/>
    <col min="544" max="768" width="9"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9" style="17"/>
    <col min="784" max="784" width="1.59765625" style="17" customWidth="1"/>
    <col min="785" max="786" width="9" style="17"/>
    <col min="787" max="787" width="1.59765625" style="17" customWidth="1"/>
    <col min="788" max="789" width="9" style="17"/>
    <col min="790" max="790" width="1.59765625" style="17" customWidth="1"/>
    <col min="791" max="792" width="9" style="17"/>
    <col min="793" max="793" width="1.59765625" style="17" customWidth="1"/>
    <col min="794" max="795" width="9" style="17"/>
    <col min="796" max="796" width="1.59765625" style="17" customWidth="1"/>
    <col min="797" max="798" width="9" style="17"/>
    <col min="799" max="799" width="1.59765625" style="17" customWidth="1"/>
    <col min="800" max="1024" width="9"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9" style="17"/>
    <col min="1040" max="1040" width="1.59765625" style="17" customWidth="1"/>
    <col min="1041" max="1042" width="9" style="17"/>
    <col min="1043" max="1043" width="1.59765625" style="17" customWidth="1"/>
    <col min="1044" max="1045" width="9" style="17"/>
    <col min="1046" max="1046" width="1.59765625" style="17" customWidth="1"/>
    <col min="1047" max="1048" width="9" style="17"/>
    <col min="1049" max="1049" width="1.59765625" style="17" customWidth="1"/>
    <col min="1050" max="1051" width="9" style="17"/>
    <col min="1052" max="1052" width="1.59765625" style="17" customWidth="1"/>
    <col min="1053" max="1054" width="9" style="17"/>
    <col min="1055" max="1055" width="1.59765625" style="17" customWidth="1"/>
    <col min="1056" max="1280" width="9"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9" style="17"/>
    <col min="1296" max="1296" width="1.59765625" style="17" customWidth="1"/>
    <col min="1297" max="1298" width="9" style="17"/>
    <col min="1299" max="1299" width="1.59765625" style="17" customWidth="1"/>
    <col min="1300" max="1301" width="9" style="17"/>
    <col min="1302" max="1302" width="1.59765625" style="17" customWidth="1"/>
    <col min="1303" max="1304" width="9" style="17"/>
    <col min="1305" max="1305" width="1.59765625" style="17" customWidth="1"/>
    <col min="1306" max="1307" width="9" style="17"/>
    <col min="1308" max="1308" width="1.59765625" style="17" customWidth="1"/>
    <col min="1309" max="1310" width="9" style="17"/>
    <col min="1311" max="1311" width="1.59765625" style="17" customWidth="1"/>
    <col min="1312" max="1536" width="9"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9" style="17"/>
    <col min="1552" max="1552" width="1.59765625" style="17" customWidth="1"/>
    <col min="1553" max="1554" width="9" style="17"/>
    <col min="1555" max="1555" width="1.59765625" style="17" customWidth="1"/>
    <col min="1556" max="1557" width="9" style="17"/>
    <col min="1558" max="1558" width="1.59765625" style="17" customWidth="1"/>
    <col min="1559" max="1560" width="9" style="17"/>
    <col min="1561" max="1561" width="1.59765625" style="17" customWidth="1"/>
    <col min="1562" max="1563" width="9" style="17"/>
    <col min="1564" max="1564" width="1.59765625" style="17" customWidth="1"/>
    <col min="1565" max="1566" width="9" style="17"/>
    <col min="1567" max="1567" width="1.59765625" style="17" customWidth="1"/>
    <col min="1568" max="1792" width="9"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9" style="17"/>
    <col min="1808" max="1808" width="1.59765625" style="17" customWidth="1"/>
    <col min="1809" max="1810" width="9" style="17"/>
    <col min="1811" max="1811" width="1.59765625" style="17" customWidth="1"/>
    <col min="1812" max="1813" width="9" style="17"/>
    <col min="1814" max="1814" width="1.59765625" style="17" customWidth="1"/>
    <col min="1815" max="1816" width="9" style="17"/>
    <col min="1817" max="1817" width="1.59765625" style="17" customWidth="1"/>
    <col min="1818" max="1819" width="9" style="17"/>
    <col min="1820" max="1820" width="1.59765625" style="17" customWidth="1"/>
    <col min="1821" max="1822" width="9" style="17"/>
    <col min="1823" max="1823" width="1.59765625" style="17" customWidth="1"/>
    <col min="1824" max="2048" width="9"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9" style="17"/>
    <col min="2064" max="2064" width="1.59765625" style="17" customWidth="1"/>
    <col min="2065" max="2066" width="9" style="17"/>
    <col min="2067" max="2067" width="1.59765625" style="17" customWidth="1"/>
    <col min="2068" max="2069" width="9" style="17"/>
    <col min="2070" max="2070" width="1.59765625" style="17" customWidth="1"/>
    <col min="2071" max="2072" width="9" style="17"/>
    <col min="2073" max="2073" width="1.59765625" style="17" customWidth="1"/>
    <col min="2074" max="2075" width="9" style="17"/>
    <col min="2076" max="2076" width="1.59765625" style="17" customWidth="1"/>
    <col min="2077" max="2078" width="9" style="17"/>
    <col min="2079" max="2079" width="1.59765625" style="17" customWidth="1"/>
    <col min="2080" max="2304" width="9"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9" style="17"/>
    <col min="2320" max="2320" width="1.59765625" style="17" customWidth="1"/>
    <col min="2321" max="2322" width="9" style="17"/>
    <col min="2323" max="2323" width="1.59765625" style="17" customWidth="1"/>
    <col min="2324" max="2325" width="9" style="17"/>
    <col min="2326" max="2326" width="1.59765625" style="17" customWidth="1"/>
    <col min="2327" max="2328" width="9" style="17"/>
    <col min="2329" max="2329" width="1.59765625" style="17" customWidth="1"/>
    <col min="2330" max="2331" width="9" style="17"/>
    <col min="2332" max="2332" width="1.59765625" style="17" customWidth="1"/>
    <col min="2333" max="2334" width="9" style="17"/>
    <col min="2335" max="2335" width="1.59765625" style="17" customWidth="1"/>
    <col min="2336" max="2560" width="9"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9" style="17"/>
    <col min="2576" max="2576" width="1.59765625" style="17" customWidth="1"/>
    <col min="2577" max="2578" width="9" style="17"/>
    <col min="2579" max="2579" width="1.59765625" style="17" customWidth="1"/>
    <col min="2580" max="2581" width="9" style="17"/>
    <col min="2582" max="2582" width="1.59765625" style="17" customWidth="1"/>
    <col min="2583" max="2584" width="9" style="17"/>
    <col min="2585" max="2585" width="1.59765625" style="17" customWidth="1"/>
    <col min="2586" max="2587" width="9" style="17"/>
    <col min="2588" max="2588" width="1.59765625" style="17" customWidth="1"/>
    <col min="2589" max="2590" width="9" style="17"/>
    <col min="2591" max="2591" width="1.59765625" style="17" customWidth="1"/>
    <col min="2592" max="2816" width="9"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9" style="17"/>
    <col min="2832" max="2832" width="1.59765625" style="17" customWidth="1"/>
    <col min="2833" max="2834" width="9" style="17"/>
    <col min="2835" max="2835" width="1.59765625" style="17" customWidth="1"/>
    <col min="2836" max="2837" width="9" style="17"/>
    <col min="2838" max="2838" width="1.59765625" style="17" customWidth="1"/>
    <col min="2839" max="2840" width="9" style="17"/>
    <col min="2841" max="2841" width="1.59765625" style="17" customWidth="1"/>
    <col min="2842" max="2843" width="9" style="17"/>
    <col min="2844" max="2844" width="1.59765625" style="17" customWidth="1"/>
    <col min="2845" max="2846" width="9" style="17"/>
    <col min="2847" max="2847" width="1.59765625" style="17" customWidth="1"/>
    <col min="2848" max="3072" width="9"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9" style="17"/>
    <col min="3088" max="3088" width="1.59765625" style="17" customWidth="1"/>
    <col min="3089" max="3090" width="9" style="17"/>
    <col min="3091" max="3091" width="1.59765625" style="17" customWidth="1"/>
    <col min="3092" max="3093" width="9" style="17"/>
    <col min="3094" max="3094" width="1.59765625" style="17" customWidth="1"/>
    <col min="3095" max="3096" width="9" style="17"/>
    <col min="3097" max="3097" width="1.59765625" style="17" customWidth="1"/>
    <col min="3098" max="3099" width="9" style="17"/>
    <col min="3100" max="3100" width="1.59765625" style="17" customWidth="1"/>
    <col min="3101" max="3102" width="9" style="17"/>
    <col min="3103" max="3103" width="1.59765625" style="17" customWidth="1"/>
    <col min="3104" max="3328" width="9"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9" style="17"/>
    <col min="3344" max="3344" width="1.59765625" style="17" customWidth="1"/>
    <col min="3345" max="3346" width="9" style="17"/>
    <col min="3347" max="3347" width="1.59765625" style="17" customWidth="1"/>
    <col min="3348" max="3349" width="9" style="17"/>
    <col min="3350" max="3350" width="1.59765625" style="17" customWidth="1"/>
    <col min="3351" max="3352" width="9" style="17"/>
    <col min="3353" max="3353" width="1.59765625" style="17" customWidth="1"/>
    <col min="3354" max="3355" width="9" style="17"/>
    <col min="3356" max="3356" width="1.59765625" style="17" customWidth="1"/>
    <col min="3357" max="3358" width="9" style="17"/>
    <col min="3359" max="3359" width="1.59765625" style="17" customWidth="1"/>
    <col min="3360" max="3584" width="9"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9" style="17"/>
    <col min="3600" max="3600" width="1.59765625" style="17" customWidth="1"/>
    <col min="3601" max="3602" width="9" style="17"/>
    <col min="3603" max="3603" width="1.59765625" style="17" customWidth="1"/>
    <col min="3604" max="3605" width="9" style="17"/>
    <col min="3606" max="3606" width="1.59765625" style="17" customWidth="1"/>
    <col min="3607" max="3608" width="9" style="17"/>
    <col min="3609" max="3609" width="1.59765625" style="17" customWidth="1"/>
    <col min="3610" max="3611" width="9" style="17"/>
    <col min="3612" max="3612" width="1.59765625" style="17" customWidth="1"/>
    <col min="3613" max="3614" width="9" style="17"/>
    <col min="3615" max="3615" width="1.59765625" style="17" customWidth="1"/>
    <col min="3616" max="3840" width="9"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9" style="17"/>
    <col min="3856" max="3856" width="1.59765625" style="17" customWidth="1"/>
    <col min="3857" max="3858" width="9" style="17"/>
    <col min="3859" max="3859" width="1.59765625" style="17" customWidth="1"/>
    <col min="3860" max="3861" width="9" style="17"/>
    <col min="3862" max="3862" width="1.59765625" style="17" customWidth="1"/>
    <col min="3863" max="3864" width="9" style="17"/>
    <col min="3865" max="3865" width="1.59765625" style="17" customWidth="1"/>
    <col min="3866" max="3867" width="9" style="17"/>
    <col min="3868" max="3868" width="1.59765625" style="17" customWidth="1"/>
    <col min="3869" max="3870" width="9" style="17"/>
    <col min="3871" max="3871" width="1.59765625" style="17" customWidth="1"/>
    <col min="3872" max="4096" width="9"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9" style="17"/>
    <col min="4112" max="4112" width="1.59765625" style="17" customWidth="1"/>
    <col min="4113" max="4114" width="9" style="17"/>
    <col min="4115" max="4115" width="1.59765625" style="17" customWidth="1"/>
    <col min="4116" max="4117" width="9" style="17"/>
    <col min="4118" max="4118" width="1.59765625" style="17" customWidth="1"/>
    <col min="4119" max="4120" width="9" style="17"/>
    <col min="4121" max="4121" width="1.59765625" style="17" customWidth="1"/>
    <col min="4122" max="4123" width="9" style="17"/>
    <col min="4124" max="4124" width="1.59765625" style="17" customWidth="1"/>
    <col min="4125" max="4126" width="9" style="17"/>
    <col min="4127" max="4127" width="1.59765625" style="17" customWidth="1"/>
    <col min="4128" max="4352" width="9"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9" style="17"/>
    <col min="4368" max="4368" width="1.59765625" style="17" customWidth="1"/>
    <col min="4369" max="4370" width="9" style="17"/>
    <col min="4371" max="4371" width="1.59765625" style="17" customWidth="1"/>
    <col min="4372" max="4373" width="9" style="17"/>
    <col min="4374" max="4374" width="1.59765625" style="17" customWidth="1"/>
    <col min="4375" max="4376" width="9" style="17"/>
    <col min="4377" max="4377" width="1.59765625" style="17" customWidth="1"/>
    <col min="4378" max="4379" width="9" style="17"/>
    <col min="4380" max="4380" width="1.59765625" style="17" customWidth="1"/>
    <col min="4381" max="4382" width="9" style="17"/>
    <col min="4383" max="4383" width="1.59765625" style="17" customWidth="1"/>
    <col min="4384" max="4608" width="9"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9" style="17"/>
    <col min="4624" max="4624" width="1.59765625" style="17" customWidth="1"/>
    <col min="4625" max="4626" width="9" style="17"/>
    <col min="4627" max="4627" width="1.59765625" style="17" customWidth="1"/>
    <col min="4628" max="4629" width="9" style="17"/>
    <col min="4630" max="4630" width="1.59765625" style="17" customWidth="1"/>
    <col min="4631" max="4632" width="9" style="17"/>
    <col min="4633" max="4633" width="1.59765625" style="17" customWidth="1"/>
    <col min="4634" max="4635" width="9" style="17"/>
    <col min="4636" max="4636" width="1.59765625" style="17" customWidth="1"/>
    <col min="4637" max="4638" width="9" style="17"/>
    <col min="4639" max="4639" width="1.59765625" style="17" customWidth="1"/>
    <col min="4640" max="4864" width="9"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9" style="17"/>
    <col min="4880" max="4880" width="1.59765625" style="17" customWidth="1"/>
    <col min="4881" max="4882" width="9" style="17"/>
    <col min="4883" max="4883" width="1.59765625" style="17" customWidth="1"/>
    <col min="4884" max="4885" width="9" style="17"/>
    <col min="4886" max="4886" width="1.59765625" style="17" customWidth="1"/>
    <col min="4887" max="4888" width="9" style="17"/>
    <col min="4889" max="4889" width="1.59765625" style="17" customWidth="1"/>
    <col min="4890" max="4891" width="9" style="17"/>
    <col min="4892" max="4892" width="1.59765625" style="17" customWidth="1"/>
    <col min="4893" max="4894" width="9" style="17"/>
    <col min="4895" max="4895" width="1.59765625" style="17" customWidth="1"/>
    <col min="4896" max="5120" width="9"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9" style="17"/>
    <col min="5136" max="5136" width="1.59765625" style="17" customWidth="1"/>
    <col min="5137" max="5138" width="9" style="17"/>
    <col min="5139" max="5139" width="1.59765625" style="17" customWidth="1"/>
    <col min="5140" max="5141" width="9" style="17"/>
    <col min="5142" max="5142" width="1.59765625" style="17" customWidth="1"/>
    <col min="5143" max="5144" width="9" style="17"/>
    <col min="5145" max="5145" width="1.59765625" style="17" customWidth="1"/>
    <col min="5146" max="5147" width="9" style="17"/>
    <col min="5148" max="5148" width="1.59765625" style="17" customWidth="1"/>
    <col min="5149" max="5150" width="9" style="17"/>
    <col min="5151" max="5151" width="1.59765625" style="17" customWidth="1"/>
    <col min="5152" max="5376" width="9"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9" style="17"/>
    <col min="5392" max="5392" width="1.59765625" style="17" customWidth="1"/>
    <col min="5393" max="5394" width="9" style="17"/>
    <col min="5395" max="5395" width="1.59765625" style="17" customWidth="1"/>
    <col min="5396" max="5397" width="9" style="17"/>
    <col min="5398" max="5398" width="1.59765625" style="17" customWidth="1"/>
    <col min="5399" max="5400" width="9" style="17"/>
    <col min="5401" max="5401" width="1.59765625" style="17" customWidth="1"/>
    <col min="5402" max="5403" width="9" style="17"/>
    <col min="5404" max="5404" width="1.59765625" style="17" customWidth="1"/>
    <col min="5405" max="5406" width="9" style="17"/>
    <col min="5407" max="5407" width="1.59765625" style="17" customWidth="1"/>
    <col min="5408" max="5632" width="9"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9" style="17"/>
    <col min="5648" max="5648" width="1.59765625" style="17" customWidth="1"/>
    <col min="5649" max="5650" width="9" style="17"/>
    <col min="5651" max="5651" width="1.59765625" style="17" customWidth="1"/>
    <col min="5652" max="5653" width="9" style="17"/>
    <col min="5654" max="5654" width="1.59765625" style="17" customWidth="1"/>
    <col min="5655" max="5656" width="9" style="17"/>
    <col min="5657" max="5657" width="1.59765625" style="17" customWidth="1"/>
    <col min="5658" max="5659" width="9" style="17"/>
    <col min="5660" max="5660" width="1.59765625" style="17" customWidth="1"/>
    <col min="5661" max="5662" width="9" style="17"/>
    <col min="5663" max="5663" width="1.59765625" style="17" customWidth="1"/>
    <col min="5664" max="5888" width="9"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9" style="17"/>
    <col min="5904" max="5904" width="1.59765625" style="17" customWidth="1"/>
    <col min="5905" max="5906" width="9" style="17"/>
    <col min="5907" max="5907" width="1.59765625" style="17" customWidth="1"/>
    <col min="5908" max="5909" width="9" style="17"/>
    <col min="5910" max="5910" width="1.59765625" style="17" customWidth="1"/>
    <col min="5911" max="5912" width="9" style="17"/>
    <col min="5913" max="5913" width="1.59765625" style="17" customWidth="1"/>
    <col min="5914" max="5915" width="9" style="17"/>
    <col min="5916" max="5916" width="1.59765625" style="17" customWidth="1"/>
    <col min="5917" max="5918" width="9" style="17"/>
    <col min="5919" max="5919" width="1.59765625" style="17" customWidth="1"/>
    <col min="5920" max="6144" width="9"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9" style="17"/>
    <col min="6160" max="6160" width="1.59765625" style="17" customWidth="1"/>
    <col min="6161" max="6162" width="9" style="17"/>
    <col min="6163" max="6163" width="1.59765625" style="17" customWidth="1"/>
    <col min="6164" max="6165" width="9" style="17"/>
    <col min="6166" max="6166" width="1.59765625" style="17" customWidth="1"/>
    <col min="6167" max="6168" width="9" style="17"/>
    <col min="6169" max="6169" width="1.59765625" style="17" customWidth="1"/>
    <col min="6170" max="6171" width="9" style="17"/>
    <col min="6172" max="6172" width="1.59765625" style="17" customWidth="1"/>
    <col min="6173" max="6174" width="9" style="17"/>
    <col min="6175" max="6175" width="1.59765625" style="17" customWidth="1"/>
    <col min="6176" max="6400" width="9"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9" style="17"/>
    <col min="6416" max="6416" width="1.59765625" style="17" customWidth="1"/>
    <col min="6417" max="6418" width="9" style="17"/>
    <col min="6419" max="6419" width="1.59765625" style="17" customWidth="1"/>
    <col min="6420" max="6421" width="9" style="17"/>
    <col min="6422" max="6422" width="1.59765625" style="17" customWidth="1"/>
    <col min="6423" max="6424" width="9" style="17"/>
    <col min="6425" max="6425" width="1.59765625" style="17" customWidth="1"/>
    <col min="6426" max="6427" width="9" style="17"/>
    <col min="6428" max="6428" width="1.59765625" style="17" customWidth="1"/>
    <col min="6429" max="6430" width="9" style="17"/>
    <col min="6431" max="6431" width="1.59765625" style="17" customWidth="1"/>
    <col min="6432" max="6656" width="9"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9" style="17"/>
    <col min="6672" max="6672" width="1.59765625" style="17" customWidth="1"/>
    <col min="6673" max="6674" width="9" style="17"/>
    <col min="6675" max="6675" width="1.59765625" style="17" customWidth="1"/>
    <col min="6676" max="6677" width="9" style="17"/>
    <col min="6678" max="6678" width="1.59765625" style="17" customWidth="1"/>
    <col min="6679" max="6680" width="9" style="17"/>
    <col min="6681" max="6681" width="1.59765625" style="17" customWidth="1"/>
    <col min="6682" max="6683" width="9" style="17"/>
    <col min="6684" max="6684" width="1.59765625" style="17" customWidth="1"/>
    <col min="6685" max="6686" width="9" style="17"/>
    <col min="6687" max="6687" width="1.59765625" style="17" customWidth="1"/>
    <col min="6688" max="6912" width="9"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9" style="17"/>
    <col min="6928" max="6928" width="1.59765625" style="17" customWidth="1"/>
    <col min="6929" max="6930" width="9" style="17"/>
    <col min="6931" max="6931" width="1.59765625" style="17" customWidth="1"/>
    <col min="6932" max="6933" width="9" style="17"/>
    <col min="6934" max="6934" width="1.59765625" style="17" customWidth="1"/>
    <col min="6935" max="6936" width="9" style="17"/>
    <col min="6937" max="6937" width="1.59765625" style="17" customWidth="1"/>
    <col min="6938" max="6939" width="9" style="17"/>
    <col min="6940" max="6940" width="1.59765625" style="17" customWidth="1"/>
    <col min="6941" max="6942" width="9" style="17"/>
    <col min="6943" max="6943" width="1.59765625" style="17" customWidth="1"/>
    <col min="6944" max="7168" width="9"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9" style="17"/>
    <col min="7184" max="7184" width="1.59765625" style="17" customWidth="1"/>
    <col min="7185" max="7186" width="9" style="17"/>
    <col min="7187" max="7187" width="1.59765625" style="17" customWidth="1"/>
    <col min="7188" max="7189" width="9" style="17"/>
    <col min="7190" max="7190" width="1.59765625" style="17" customWidth="1"/>
    <col min="7191" max="7192" width="9" style="17"/>
    <col min="7193" max="7193" width="1.59765625" style="17" customWidth="1"/>
    <col min="7194" max="7195" width="9" style="17"/>
    <col min="7196" max="7196" width="1.59765625" style="17" customWidth="1"/>
    <col min="7197" max="7198" width="9" style="17"/>
    <col min="7199" max="7199" width="1.59765625" style="17" customWidth="1"/>
    <col min="7200" max="7424" width="9"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9" style="17"/>
    <col min="7440" max="7440" width="1.59765625" style="17" customWidth="1"/>
    <col min="7441" max="7442" width="9" style="17"/>
    <col min="7443" max="7443" width="1.59765625" style="17" customWidth="1"/>
    <col min="7444" max="7445" width="9" style="17"/>
    <col min="7446" max="7446" width="1.59765625" style="17" customWidth="1"/>
    <col min="7447" max="7448" width="9" style="17"/>
    <col min="7449" max="7449" width="1.59765625" style="17" customWidth="1"/>
    <col min="7450" max="7451" width="9" style="17"/>
    <col min="7452" max="7452" width="1.59765625" style="17" customWidth="1"/>
    <col min="7453" max="7454" width="9" style="17"/>
    <col min="7455" max="7455" width="1.59765625" style="17" customWidth="1"/>
    <col min="7456" max="7680" width="9"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9" style="17"/>
    <col min="7696" max="7696" width="1.59765625" style="17" customWidth="1"/>
    <col min="7697" max="7698" width="9" style="17"/>
    <col min="7699" max="7699" width="1.59765625" style="17" customWidth="1"/>
    <col min="7700" max="7701" width="9" style="17"/>
    <col min="7702" max="7702" width="1.59765625" style="17" customWidth="1"/>
    <col min="7703" max="7704" width="9" style="17"/>
    <col min="7705" max="7705" width="1.59765625" style="17" customWidth="1"/>
    <col min="7706" max="7707" width="9" style="17"/>
    <col min="7708" max="7708" width="1.59765625" style="17" customWidth="1"/>
    <col min="7709" max="7710" width="9" style="17"/>
    <col min="7711" max="7711" width="1.59765625" style="17" customWidth="1"/>
    <col min="7712" max="7936" width="9"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9" style="17"/>
    <col min="7952" max="7952" width="1.59765625" style="17" customWidth="1"/>
    <col min="7953" max="7954" width="9" style="17"/>
    <col min="7955" max="7955" width="1.59765625" style="17" customWidth="1"/>
    <col min="7956" max="7957" width="9" style="17"/>
    <col min="7958" max="7958" width="1.59765625" style="17" customWidth="1"/>
    <col min="7959" max="7960" width="9" style="17"/>
    <col min="7961" max="7961" width="1.59765625" style="17" customWidth="1"/>
    <col min="7962" max="7963" width="9" style="17"/>
    <col min="7964" max="7964" width="1.59765625" style="17" customWidth="1"/>
    <col min="7965" max="7966" width="9" style="17"/>
    <col min="7967" max="7967" width="1.59765625" style="17" customWidth="1"/>
    <col min="7968" max="8192" width="9"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9" style="17"/>
    <col min="8208" max="8208" width="1.59765625" style="17" customWidth="1"/>
    <col min="8209" max="8210" width="9" style="17"/>
    <col min="8211" max="8211" width="1.59765625" style="17" customWidth="1"/>
    <col min="8212" max="8213" width="9" style="17"/>
    <col min="8214" max="8214" width="1.59765625" style="17" customWidth="1"/>
    <col min="8215" max="8216" width="9" style="17"/>
    <col min="8217" max="8217" width="1.59765625" style="17" customWidth="1"/>
    <col min="8218" max="8219" width="9" style="17"/>
    <col min="8220" max="8220" width="1.59765625" style="17" customWidth="1"/>
    <col min="8221" max="8222" width="9" style="17"/>
    <col min="8223" max="8223" width="1.59765625" style="17" customWidth="1"/>
    <col min="8224" max="8448" width="9"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9" style="17"/>
    <col min="8464" max="8464" width="1.59765625" style="17" customWidth="1"/>
    <col min="8465" max="8466" width="9" style="17"/>
    <col min="8467" max="8467" width="1.59765625" style="17" customWidth="1"/>
    <col min="8468" max="8469" width="9" style="17"/>
    <col min="8470" max="8470" width="1.59765625" style="17" customWidth="1"/>
    <col min="8471" max="8472" width="9" style="17"/>
    <col min="8473" max="8473" width="1.59765625" style="17" customWidth="1"/>
    <col min="8474" max="8475" width="9" style="17"/>
    <col min="8476" max="8476" width="1.59765625" style="17" customWidth="1"/>
    <col min="8477" max="8478" width="9" style="17"/>
    <col min="8479" max="8479" width="1.59765625" style="17" customWidth="1"/>
    <col min="8480" max="8704" width="9"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9" style="17"/>
    <col min="8720" max="8720" width="1.59765625" style="17" customWidth="1"/>
    <col min="8721" max="8722" width="9" style="17"/>
    <col min="8723" max="8723" width="1.59765625" style="17" customWidth="1"/>
    <col min="8724" max="8725" width="9" style="17"/>
    <col min="8726" max="8726" width="1.59765625" style="17" customWidth="1"/>
    <col min="8727" max="8728" width="9" style="17"/>
    <col min="8729" max="8729" width="1.59765625" style="17" customWidth="1"/>
    <col min="8730" max="8731" width="9" style="17"/>
    <col min="8732" max="8732" width="1.59765625" style="17" customWidth="1"/>
    <col min="8733" max="8734" width="9" style="17"/>
    <col min="8735" max="8735" width="1.59765625" style="17" customWidth="1"/>
    <col min="8736" max="8960" width="9"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9" style="17"/>
    <col min="8976" max="8976" width="1.59765625" style="17" customWidth="1"/>
    <col min="8977" max="8978" width="9" style="17"/>
    <col min="8979" max="8979" width="1.59765625" style="17" customWidth="1"/>
    <col min="8980" max="8981" width="9" style="17"/>
    <col min="8982" max="8982" width="1.59765625" style="17" customWidth="1"/>
    <col min="8983" max="8984" width="9" style="17"/>
    <col min="8985" max="8985" width="1.59765625" style="17" customWidth="1"/>
    <col min="8986" max="8987" width="9" style="17"/>
    <col min="8988" max="8988" width="1.59765625" style="17" customWidth="1"/>
    <col min="8989" max="8990" width="9" style="17"/>
    <col min="8991" max="8991" width="1.59765625" style="17" customWidth="1"/>
    <col min="8992" max="9216" width="9"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9" style="17"/>
    <col min="9232" max="9232" width="1.59765625" style="17" customWidth="1"/>
    <col min="9233" max="9234" width="9" style="17"/>
    <col min="9235" max="9235" width="1.59765625" style="17" customWidth="1"/>
    <col min="9236" max="9237" width="9" style="17"/>
    <col min="9238" max="9238" width="1.59765625" style="17" customWidth="1"/>
    <col min="9239" max="9240" width="9" style="17"/>
    <col min="9241" max="9241" width="1.59765625" style="17" customWidth="1"/>
    <col min="9242" max="9243" width="9" style="17"/>
    <col min="9244" max="9244" width="1.59765625" style="17" customWidth="1"/>
    <col min="9245" max="9246" width="9" style="17"/>
    <col min="9247" max="9247" width="1.59765625" style="17" customWidth="1"/>
    <col min="9248" max="9472" width="9"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9" style="17"/>
    <col min="9488" max="9488" width="1.59765625" style="17" customWidth="1"/>
    <col min="9489" max="9490" width="9" style="17"/>
    <col min="9491" max="9491" width="1.59765625" style="17" customWidth="1"/>
    <col min="9492" max="9493" width="9" style="17"/>
    <col min="9494" max="9494" width="1.59765625" style="17" customWidth="1"/>
    <col min="9495" max="9496" width="9" style="17"/>
    <col min="9497" max="9497" width="1.59765625" style="17" customWidth="1"/>
    <col min="9498" max="9499" width="9" style="17"/>
    <col min="9500" max="9500" width="1.59765625" style="17" customWidth="1"/>
    <col min="9501" max="9502" width="9" style="17"/>
    <col min="9503" max="9503" width="1.59765625" style="17" customWidth="1"/>
    <col min="9504" max="9728" width="9"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9" style="17"/>
    <col min="9744" max="9744" width="1.59765625" style="17" customWidth="1"/>
    <col min="9745" max="9746" width="9" style="17"/>
    <col min="9747" max="9747" width="1.59765625" style="17" customWidth="1"/>
    <col min="9748" max="9749" width="9" style="17"/>
    <col min="9750" max="9750" width="1.59765625" style="17" customWidth="1"/>
    <col min="9751" max="9752" width="9" style="17"/>
    <col min="9753" max="9753" width="1.59765625" style="17" customWidth="1"/>
    <col min="9754" max="9755" width="9" style="17"/>
    <col min="9756" max="9756" width="1.59765625" style="17" customWidth="1"/>
    <col min="9757" max="9758" width="9" style="17"/>
    <col min="9759" max="9759" width="1.59765625" style="17" customWidth="1"/>
    <col min="9760" max="9984" width="9"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9" style="17"/>
    <col min="10000" max="10000" width="1.59765625" style="17" customWidth="1"/>
    <col min="10001" max="10002" width="9" style="17"/>
    <col min="10003" max="10003" width="1.59765625" style="17" customWidth="1"/>
    <col min="10004" max="10005" width="9" style="17"/>
    <col min="10006" max="10006" width="1.59765625" style="17" customWidth="1"/>
    <col min="10007" max="10008" width="9" style="17"/>
    <col min="10009" max="10009" width="1.59765625" style="17" customWidth="1"/>
    <col min="10010" max="10011" width="9" style="17"/>
    <col min="10012" max="10012" width="1.59765625" style="17" customWidth="1"/>
    <col min="10013" max="10014" width="9" style="17"/>
    <col min="10015" max="10015" width="1.59765625" style="17" customWidth="1"/>
    <col min="10016" max="10240" width="9"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9" style="17"/>
    <col min="10256" max="10256" width="1.59765625" style="17" customWidth="1"/>
    <col min="10257" max="10258" width="9" style="17"/>
    <col min="10259" max="10259" width="1.59765625" style="17" customWidth="1"/>
    <col min="10260" max="10261" width="9" style="17"/>
    <col min="10262" max="10262" width="1.59765625" style="17" customWidth="1"/>
    <col min="10263" max="10264" width="9" style="17"/>
    <col min="10265" max="10265" width="1.59765625" style="17" customWidth="1"/>
    <col min="10266" max="10267" width="9" style="17"/>
    <col min="10268" max="10268" width="1.59765625" style="17" customWidth="1"/>
    <col min="10269" max="10270" width="9" style="17"/>
    <col min="10271" max="10271" width="1.59765625" style="17" customWidth="1"/>
    <col min="10272" max="10496" width="9"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9" style="17"/>
    <col min="10512" max="10512" width="1.59765625" style="17" customWidth="1"/>
    <col min="10513" max="10514" width="9" style="17"/>
    <col min="10515" max="10515" width="1.59765625" style="17" customWidth="1"/>
    <col min="10516" max="10517" width="9" style="17"/>
    <col min="10518" max="10518" width="1.59765625" style="17" customWidth="1"/>
    <col min="10519" max="10520" width="9" style="17"/>
    <col min="10521" max="10521" width="1.59765625" style="17" customWidth="1"/>
    <col min="10522" max="10523" width="9" style="17"/>
    <col min="10524" max="10524" width="1.59765625" style="17" customWidth="1"/>
    <col min="10525" max="10526" width="9" style="17"/>
    <col min="10527" max="10527" width="1.59765625" style="17" customWidth="1"/>
    <col min="10528" max="10752" width="9"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9" style="17"/>
    <col min="10768" max="10768" width="1.59765625" style="17" customWidth="1"/>
    <col min="10769" max="10770" width="9" style="17"/>
    <col min="10771" max="10771" width="1.59765625" style="17" customWidth="1"/>
    <col min="10772" max="10773" width="9" style="17"/>
    <col min="10774" max="10774" width="1.59765625" style="17" customWidth="1"/>
    <col min="10775" max="10776" width="9" style="17"/>
    <col min="10777" max="10777" width="1.59765625" style="17" customWidth="1"/>
    <col min="10778" max="10779" width="9" style="17"/>
    <col min="10780" max="10780" width="1.59765625" style="17" customWidth="1"/>
    <col min="10781" max="10782" width="9" style="17"/>
    <col min="10783" max="10783" width="1.59765625" style="17" customWidth="1"/>
    <col min="10784" max="11008" width="9"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9" style="17"/>
    <col min="11024" max="11024" width="1.59765625" style="17" customWidth="1"/>
    <col min="11025" max="11026" width="9" style="17"/>
    <col min="11027" max="11027" width="1.59765625" style="17" customWidth="1"/>
    <col min="11028" max="11029" width="9" style="17"/>
    <col min="11030" max="11030" width="1.59765625" style="17" customWidth="1"/>
    <col min="11031" max="11032" width="9" style="17"/>
    <col min="11033" max="11033" width="1.59765625" style="17" customWidth="1"/>
    <col min="11034" max="11035" width="9" style="17"/>
    <col min="11036" max="11036" width="1.59765625" style="17" customWidth="1"/>
    <col min="11037" max="11038" width="9" style="17"/>
    <col min="11039" max="11039" width="1.59765625" style="17" customWidth="1"/>
    <col min="11040" max="11264" width="9"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9" style="17"/>
    <col min="11280" max="11280" width="1.59765625" style="17" customWidth="1"/>
    <col min="11281" max="11282" width="9" style="17"/>
    <col min="11283" max="11283" width="1.59765625" style="17" customWidth="1"/>
    <col min="11284" max="11285" width="9" style="17"/>
    <col min="11286" max="11286" width="1.59765625" style="17" customWidth="1"/>
    <col min="11287" max="11288" width="9" style="17"/>
    <col min="11289" max="11289" width="1.59765625" style="17" customWidth="1"/>
    <col min="11290" max="11291" width="9" style="17"/>
    <col min="11292" max="11292" width="1.59765625" style="17" customWidth="1"/>
    <col min="11293" max="11294" width="9" style="17"/>
    <col min="11295" max="11295" width="1.59765625" style="17" customWidth="1"/>
    <col min="11296" max="11520" width="9"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9" style="17"/>
    <col min="11536" max="11536" width="1.59765625" style="17" customWidth="1"/>
    <col min="11537" max="11538" width="9" style="17"/>
    <col min="11539" max="11539" width="1.59765625" style="17" customWidth="1"/>
    <col min="11540" max="11541" width="9" style="17"/>
    <col min="11542" max="11542" width="1.59765625" style="17" customWidth="1"/>
    <col min="11543" max="11544" width="9" style="17"/>
    <col min="11545" max="11545" width="1.59765625" style="17" customWidth="1"/>
    <col min="11546" max="11547" width="9" style="17"/>
    <col min="11548" max="11548" width="1.59765625" style="17" customWidth="1"/>
    <col min="11549" max="11550" width="9" style="17"/>
    <col min="11551" max="11551" width="1.59765625" style="17" customWidth="1"/>
    <col min="11552" max="11776" width="9"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9" style="17"/>
    <col min="11792" max="11792" width="1.59765625" style="17" customWidth="1"/>
    <col min="11793" max="11794" width="9" style="17"/>
    <col min="11795" max="11795" width="1.59765625" style="17" customWidth="1"/>
    <col min="11796" max="11797" width="9" style="17"/>
    <col min="11798" max="11798" width="1.59765625" style="17" customWidth="1"/>
    <col min="11799" max="11800" width="9" style="17"/>
    <col min="11801" max="11801" width="1.59765625" style="17" customWidth="1"/>
    <col min="11802" max="11803" width="9" style="17"/>
    <col min="11804" max="11804" width="1.59765625" style="17" customWidth="1"/>
    <col min="11805" max="11806" width="9" style="17"/>
    <col min="11807" max="11807" width="1.59765625" style="17" customWidth="1"/>
    <col min="11808" max="12032" width="9"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9" style="17"/>
    <col min="12048" max="12048" width="1.59765625" style="17" customWidth="1"/>
    <col min="12049" max="12050" width="9" style="17"/>
    <col min="12051" max="12051" width="1.59765625" style="17" customWidth="1"/>
    <col min="12052" max="12053" width="9" style="17"/>
    <col min="12054" max="12054" width="1.59765625" style="17" customWidth="1"/>
    <col min="12055" max="12056" width="9" style="17"/>
    <col min="12057" max="12057" width="1.59765625" style="17" customWidth="1"/>
    <col min="12058" max="12059" width="9" style="17"/>
    <col min="12060" max="12060" width="1.59765625" style="17" customWidth="1"/>
    <col min="12061" max="12062" width="9" style="17"/>
    <col min="12063" max="12063" width="1.59765625" style="17" customWidth="1"/>
    <col min="12064" max="12288" width="9"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9" style="17"/>
    <col min="12304" max="12304" width="1.59765625" style="17" customWidth="1"/>
    <col min="12305" max="12306" width="9" style="17"/>
    <col min="12307" max="12307" width="1.59765625" style="17" customWidth="1"/>
    <col min="12308" max="12309" width="9" style="17"/>
    <col min="12310" max="12310" width="1.59765625" style="17" customWidth="1"/>
    <col min="12311" max="12312" width="9" style="17"/>
    <col min="12313" max="12313" width="1.59765625" style="17" customWidth="1"/>
    <col min="12314" max="12315" width="9" style="17"/>
    <col min="12316" max="12316" width="1.59765625" style="17" customWidth="1"/>
    <col min="12317" max="12318" width="9" style="17"/>
    <col min="12319" max="12319" width="1.59765625" style="17" customWidth="1"/>
    <col min="12320" max="12544" width="9"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9" style="17"/>
    <col min="12560" max="12560" width="1.59765625" style="17" customWidth="1"/>
    <col min="12561" max="12562" width="9" style="17"/>
    <col min="12563" max="12563" width="1.59765625" style="17" customWidth="1"/>
    <col min="12564" max="12565" width="9" style="17"/>
    <col min="12566" max="12566" width="1.59765625" style="17" customWidth="1"/>
    <col min="12567" max="12568" width="9" style="17"/>
    <col min="12569" max="12569" width="1.59765625" style="17" customWidth="1"/>
    <col min="12570" max="12571" width="9" style="17"/>
    <col min="12572" max="12572" width="1.59765625" style="17" customWidth="1"/>
    <col min="12573" max="12574" width="9" style="17"/>
    <col min="12575" max="12575" width="1.59765625" style="17" customWidth="1"/>
    <col min="12576" max="12800" width="9"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9" style="17"/>
    <col min="12816" max="12816" width="1.59765625" style="17" customWidth="1"/>
    <col min="12817" max="12818" width="9" style="17"/>
    <col min="12819" max="12819" width="1.59765625" style="17" customWidth="1"/>
    <col min="12820" max="12821" width="9" style="17"/>
    <col min="12822" max="12822" width="1.59765625" style="17" customWidth="1"/>
    <col min="12823" max="12824" width="9" style="17"/>
    <col min="12825" max="12825" width="1.59765625" style="17" customWidth="1"/>
    <col min="12826" max="12827" width="9" style="17"/>
    <col min="12828" max="12828" width="1.59765625" style="17" customWidth="1"/>
    <col min="12829" max="12830" width="9" style="17"/>
    <col min="12831" max="12831" width="1.59765625" style="17" customWidth="1"/>
    <col min="12832" max="13056" width="9"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9" style="17"/>
    <col min="13072" max="13072" width="1.59765625" style="17" customWidth="1"/>
    <col min="13073" max="13074" width="9" style="17"/>
    <col min="13075" max="13075" width="1.59765625" style="17" customWidth="1"/>
    <col min="13076" max="13077" width="9" style="17"/>
    <col min="13078" max="13078" width="1.59765625" style="17" customWidth="1"/>
    <col min="13079" max="13080" width="9" style="17"/>
    <col min="13081" max="13081" width="1.59765625" style="17" customWidth="1"/>
    <col min="13082" max="13083" width="9" style="17"/>
    <col min="13084" max="13084" width="1.59765625" style="17" customWidth="1"/>
    <col min="13085" max="13086" width="9" style="17"/>
    <col min="13087" max="13087" width="1.59765625" style="17" customWidth="1"/>
    <col min="13088" max="13312" width="9"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9" style="17"/>
    <col min="13328" max="13328" width="1.59765625" style="17" customWidth="1"/>
    <col min="13329" max="13330" width="9" style="17"/>
    <col min="13331" max="13331" width="1.59765625" style="17" customWidth="1"/>
    <col min="13332" max="13333" width="9" style="17"/>
    <col min="13334" max="13334" width="1.59765625" style="17" customWidth="1"/>
    <col min="13335" max="13336" width="9" style="17"/>
    <col min="13337" max="13337" width="1.59765625" style="17" customWidth="1"/>
    <col min="13338" max="13339" width="9" style="17"/>
    <col min="13340" max="13340" width="1.59765625" style="17" customWidth="1"/>
    <col min="13341" max="13342" width="9" style="17"/>
    <col min="13343" max="13343" width="1.59765625" style="17" customWidth="1"/>
    <col min="13344" max="13568" width="9"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9" style="17"/>
    <col min="13584" max="13584" width="1.59765625" style="17" customWidth="1"/>
    <col min="13585" max="13586" width="9" style="17"/>
    <col min="13587" max="13587" width="1.59765625" style="17" customWidth="1"/>
    <col min="13588" max="13589" width="9" style="17"/>
    <col min="13590" max="13590" width="1.59765625" style="17" customWidth="1"/>
    <col min="13591" max="13592" width="9" style="17"/>
    <col min="13593" max="13593" width="1.59765625" style="17" customWidth="1"/>
    <col min="13594" max="13595" width="9" style="17"/>
    <col min="13596" max="13596" width="1.59765625" style="17" customWidth="1"/>
    <col min="13597" max="13598" width="9" style="17"/>
    <col min="13599" max="13599" width="1.59765625" style="17" customWidth="1"/>
    <col min="13600" max="13824" width="9"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9" style="17"/>
    <col min="13840" max="13840" width="1.59765625" style="17" customWidth="1"/>
    <col min="13841" max="13842" width="9" style="17"/>
    <col min="13843" max="13843" width="1.59765625" style="17" customWidth="1"/>
    <col min="13844" max="13845" width="9" style="17"/>
    <col min="13846" max="13846" width="1.59765625" style="17" customWidth="1"/>
    <col min="13847" max="13848" width="9" style="17"/>
    <col min="13849" max="13849" width="1.59765625" style="17" customWidth="1"/>
    <col min="13850" max="13851" width="9" style="17"/>
    <col min="13852" max="13852" width="1.59765625" style="17" customWidth="1"/>
    <col min="13853" max="13854" width="9" style="17"/>
    <col min="13855" max="13855" width="1.59765625" style="17" customWidth="1"/>
    <col min="13856" max="14080" width="9"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9" style="17"/>
    <col min="14096" max="14096" width="1.59765625" style="17" customWidth="1"/>
    <col min="14097" max="14098" width="9" style="17"/>
    <col min="14099" max="14099" width="1.59765625" style="17" customWidth="1"/>
    <col min="14100" max="14101" width="9" style="17"/>
    <col min="14102" max="14102" width="1.59765625" style="17" customWidth="1"/>
    <col min="14103" max="14104" width="9" style="17"/>
    <col min="14105" max="14105" width="1.59765625" style="17" customWidth="1"/>
    <col min="14106" max="14107" width="9" style="17"/>
    <col min="14108" max="14108" width="1.59765625" style="17" customWidth="1"/>
    <col min="14109" max="14110" width="9" style="17"/>
    <col min="14111" max="14111" width="1.59765625" style="17" customWidth="1"/>
    <col min="14112" max="14336" width="9"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9" style="17"/>
    <col min="14352" max="14352" width="1.59765625" style="17" customWidth="1"/>
    <col min="14353" max="14354" width="9" style="17"/>
    <col min="14355" max="14355" width="1.59765625" style="17" customWidth="1"/>
    <col min="14356" max="14357" width="9" style="17"/>
    <col min="14358" max="14358" width="1.59765625" style="17" customWidth="1"/>
    <col min="14359" max="14360" width="9" style="17"/>
    <col min="14361" max="14361" width="1.59765625" style="17" customWidth="1"/>
    <col min="14362" max="14363" width="9" style="17"/>
    <col min="14364" max="14364" width="1.59765625" style="17" customWidth="1"/>
    <col min="14365" max="14366" width="9" style="17"/>
    <col min="14367" max="14367" width="1.59765625" style="17" customWidth="1"/>
    <col min="14368" max="14592" width="9"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9" style="17"/>
    <col min="14608" max="14608" width="1.59765625" style="17" customWidth="1"/>
    <col min="14609" max="14610" width="9" style="17"/>
    <col min="14611" max="14611" width="1.59765625" style="17" customWidth="1"/>
    <col min="14612" max="14613" width="9" style="17"/>
    <col min="14614" max="14614" width="1.59765625" style="17" customWidth="1"/>
    <col min="14615" max="14616" width="9" style="17"/>
    <col min="14617" max="14617" width="1.59765625" style="17" customWidth="1"/>
    <col min="14618" max="14619" width="9" style="17"/>
    <col min="14620" max="14620" width="1.59765625" style="17" customWidth="1"/>
    <col min="14621" max="14622" width="9" style="17"/>
    <col min="14623" max="14623" width="1.59765625" style="17" customWidth="1"/>
    <col min="14624" max="14848" width="9"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9" style="17"/>
    <col min="14864" max="14864" width="1.59765625" style="17" customWidth="1"/>
    <col min="14865" max="14866" width="9" style="17"/>
    <col min="14867" max="14867" width="1.59765625" style="17" customWidth="1"/>
    <col min="14868" max="14869" width="9" style="17"/>
    <col min="14870" max="14870" width="1.59765625" style="17" customWidth="1"/>
    <col min="14871" max="14872" width="9" style="17"/>
    <col min="14873" max="14873" width="1.59765625" style="17" customWidth="1"/>
    <col min="14874" max="14875" width="9" style="17"/>
    <col min="14876" max="14876" width="1.59765625" style="17" customWidth="1"/>
    <col min="14877" max="14878" width="9" style="17"/>
    <col min="14879" max="14879" width="1.59765625" style="17" customWidth="1"/>
    <col min="14880" max="15104" width="9"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9" style="17"/>
    <col min="15120" max="15120" width="1.59765625" style="17" customWidth="1"/>
    <col min="15121" max="15122" width="9" style="17"/>
    <col min="15123" max="15123" width="1.59765625" style="17" customWidth="1"/>
    <col min="15124" max="15125" width="9" style="17"/>
    <col min="15126" max="15126" width="1.59765625" style="17" customWidth="1"/>
    <col min="15127" max="15128" width="9" style="17"/>
    <col min="15129" max="15129" width="1.59765625" style="17" customWidth="1"/>
    <col min="15130" max="15131" width="9" style="17"/>
    <col min="15132" max="15132" width="1.59765625" style="17" customWidth="1"/>
    <col min="15133" max="15134" width="9" style="17"/>
    <col min="15135" max="15135" width="1.59765625" style="17" customWidth="1"/>
    <col min="15136" max="15360" width="9"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9" style="17"/>
    <col min="15376" max="15376" width="1.59765625" style="17" customWidth="1"/>
    <col min="15377" max="15378" width="9" style="17"/>
    <col min="15379" max="15379" width="1.59765625" style="17" customWidth="1"/>
    <col min="15380" max="15381" width="9" style="17"/>
    <col min="15382" max="15382" width="1.59765625" style="17" customWidth="1"/>
    <col min="15383" max="15384" width="9" style="17"/>
    <col min="15385" max="15385" width="1.59765625" style="17" customWidth="1"/>
    <col min="15386" max="15387" width="9" style="17"/>
    <col min="15388" max="15388" width="1.59765625" style="17" customWidth="1"/>
    <col min="15389" max="15390" width="9" style="17"/>
    <col min="15391" max="15391" width="1.59765625" style="17" customWidth="1"/>
    <col min="15392" max="15616" width="9"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9" style="17"/>
    <col min="15632" max="15632" width="1.59765625" style="17" customWidth="1"/>
    <col min="15633" max="15634" width="9" style="17"/>
    <col min="15635" max="15635" width="1.59765625" style="17" customWidth="1"/>
    <col min="15636" max="15637" width="9" style="17"/>
    <col min="15638" max="15638" width="1.59765625" style="17" customWidth="1"/>
    <col min="15639" max="15640" width="9" style="17"/>
    <col min="15641" max="15641" width="1.59765625" style="17" customWidth="1"/>
    <col min="15642" max="15643" width="9" style="17"/>
    <col min="15644" max="15644" width="1.59765625" style="17" customWidth="1"/>
    <col min="15645" max="15646" width="9" style="17"/>
    <col min="15647" max="15647" width="1.59765625" style="17" customWidth="1"/>
    <col min="15648" max="15872" width="9"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9" style="17"/>
    <col min="15888" max="15888" width="1.59765625" style="17" customWidth="1"/>
    <col min="15889" max="15890" width="9" style="17"/>
    <col min="15891" max="15891" width="1.59765625" style="17" customWidth="1"/>
    <col min="15892" max="15893" width="9" style="17"/>
    <col min="15894" max="15894" width="1.59765625" style="17" customWidth="1"/>
    <col min="15895" max="15896" width="9" style="17"/>
    <col min="15897" max="15897" width="1.59765625" style="17" customWidth="1"/>
    <col min="15898" max="15899" width="9" style="17"/>
    <col min="15900" max="15900" width="1.59765625" style="17" customWidth="1"/>
    <col min="15901" max="15902" width="9" style="17"/>
    <col min="15903" max="15903" width="1.59765625" style="17" customWidth="1"/>
    <col min="15904" max="16128" width="9"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9" style="17"/>
    <col min="16144" max="16144" width="1.59765625" style="17" customWidth="1"/>
    <col min="16145" max="16146" width="9" style="17"/>
    <col min="16147" max="16147" width="1.59765625" style="17" customWidth="1"/>
    <col min="16148" max="16149" width="9" style="17"/>
    <col min="16150" max="16150" width="1.59765625" style="17" customWidth="1"/>
    <col min="16151" max="16152" width="9" style="17"/>
    <col min="16153" max="16153" width="1.59765625" style="17" customWidth="1"/>
    <col min="16154" max="16155" width="9" style="17"/>
    <col min="16156" max="16156" width="1.59765625" style="17" customWidth="1"/>
    <col min="16157" max="16158" width="9" style="17"/>
    <col min="16159" max="16159" width="1.59765625" style="17" customWidth="1"/>
    <col min="16160" max="16384" width="9" style="17"/>
  </cols>
  <sheetData>
    <row r="1" spans="1:33" ht="27" customHeight="1">
      <c r="A1" s="375" t="s">
        <v>202</v>
      </c>
      <c r="B1" s="375"/>
      <c r="C1" s="375"/>
      <c r="D1" s="375"/>
      <c r="E1" s="375"/>
      <c r="F1" s="375"/>
      <c r="G1" s="375"/>
      <c r="H1" s="375"/>
      <c r="I1" s="13"/>
      <c r="K1" s="18" t="s">
        <v>49</v>
      </c>
      <c r="L1" s="19" t="s">
        <v>50</v>
      </c>
      <c r="N1" s="18" t="s">
        <v>49</v>
      </c>
      <c r="O1" s="19" t="s">
        <v>50</v>
      </c>
      <c r="Q1" s="18" t="s">
        <v>49</v>
      </c>
      <c r="R1" s="19" t="s">
        <v>50</v>
      </c>
      <c r="T1" s="18" t="s">
        <v>49</v>
      </c>
      <c r="U1" s="19" t="s">
        <v>50</v>
      </c>
      <c r="W1" s="18" t="s">
        <v>49</v>
      </c>
      <c r="X1" s="19" t="s">
        <v>50</v>
      </c>
      <c r="Z1" s="18" t="s">
        <v>49</v>
      </c>
      <c r="AA1" s="19" t="s">
        <v>50</v>
      </c>
      <c r="AC1" s="18" t="s">
        <v>49</v>
      </c>
      <c r="AD1" s="19" t="s">
        <v>50</v>
      </c>
      <c r="AF1" s="20"/>
      <c r="AG1" s="21"/>
    </row>
    <row r="2" spans="1:33" ht="40.200000000000003" customHeight="1">
      <c r="A2" s="413" t="s">
        <v>185</v>
      </c>
      <c r="B2" s="413"/>
      <c r="C2" s="413"/>
      <c r="D2" s="413"/>
      <c r="E2" s="413"/>
      <c r="F2" s="413"/>
      <c r="G2" s="413"/>
      <c r="H2" s="413"/>
      <c r="I2" s="413"/>
      <c r="K2" s="18" t="s">
        <v>51</v>
      </c>
      <c r="L2" s="18">
        <f>ROUNDDOWN((C27-C28)*10/110,0)</f>
        <v>0</v>
      </c>
      <c r="N2" s="18" t="s">
        <v>51</v>
      </c>
      <c r="O2" s="18">
        <f>ROUNDDOWN((D27-D28)*10/110,0)</f>
        <v>0</v>
      </c>
      <c r="Q2" s="18" t="s">
        <v>51</v>
      </c>
      <c r="R2" s="18">
        <f>ROUNDDOWN((E27-E28)*10/110,0)</f>
        <v>0</v>
      </c>
      <c r="T2" s="18" t="s">
        <v>51</v>
      </c>
      <c r="U2" s="18">
        <f>ROUNDDOWN((C37-C38)*10/110,0)</f>
        <v>0</v>
      </c>
      <c r="W2" s="18" t="s">
        <v>51</v>
      </c>
      <c r="X2" s="18">
        <f>ROUNDDOWN((D37-D38)*10/110,0)</f>
        <v>0</v>
      </c>
      <c r="Z2" s="18" t="s">
        <v>51</v>
      </c>
      <c r="AA2" s="18">
        <f>ROUNDDOWN((E37-E38)*10/110,0)</f>
        <v>0</v>
      </c>
      <c r="AC2" s="18" t="s">
        <v>51</v>
      </c>
      <c r="AD2" s="18">
        <f>ROUNDDOWN((E41-E42)*10/110,0)</f>
        <v>0</v>
      </c>
      <c r="AF2" s="20" t="s">
        <v>183</v>
      </c>
      <c r="AG2" s="20" t="s">
        <v>186</v>
      </c>
    </row>
    <row r="3" spans="1:33" ht="15" customHeight="1">
      <c r="A3" s="22"/>
      <c r="B3" s="22"/>
      <c r="C3" s="22"/>
      <c r="D3" s="22"/>
      <c r="E3" s="22"/>
      <c r="F3" s="22"/>
      <c r="G3" s="22"/>
      <c r="H3" s="22"/>
      <c r="I3" s="22"/>
      <c r="K3" s="18" t="s">
        <v>52</v>
      </c>
      <c r="L3" s="23">
        <v>0</v>
      </c>
      <c r="N3" s="18" t="s">
        <v>52</v>
      </c>
      <c r="O3" s="23">
        <v>0</v>
      </c>
      <c r="Q3" s="18" t="s">
        <v>52</v>
      </c>
      <c r="R3" s="23">
        <v>0</v>
      </c>
      <c r="T3" s="18" t="s">
        <v>52</v>
      </c>
      <c r="U3" s="23">
        <v>0</v>
      </c>
      <c r="W3" s="18" t="s">
        <v>52</v>
      </c>
      <c r="X3" s="23">
        <v>0</v>
      </c>
      <c r="Z3" s="18" t="s">
        <v>52</v>
      </c>
      <c r="AA3" s="23">
        <v>0</v>
      </c>
      <c r="AC3" s="18" t="s">
        <v>52</v>
      </c>
      <c r="AD3" s="23">
        <v>0</v>
      </c>
      <c r="AF3" s="20" t="s">
        <v>189</v>
      </c>
      <c r="AG3" s="20" t="s">
        <v>187</v>
      </c>
    </row>
    <row r="4" spans="1:33" s="25" customFormat="1" ht="21" customHeight="1">
      <c r="B4" s="26" t="s">
        <v>193</v>
      </c>
      <c r="C4" s="227" t="str">
        <f>VLOOKUP('別紙4-2　収支計算書②'!P4,'別紙4-1 収支計算書①'!AF2:AG6,2,0)</f>
        <v>ア　課税事業者</v>
      </c>
      <c r="D4" s="227"/>
      <c r="E4" s="228"/>
      <c r="F4" s="228"/>
      <c r="I4" s="28"/>
      <c r="K4" s="18" t="s">
        <v>54</v>
      </c>
      <c r="L4" s="23">
        <v>0</v>
      </c>
      <c r="N4" s="18" t="s">
        <v>54</v>
      </c>
      <c r="O4" s="23">
        <v>0</v>
      </c>
      <c r="Q4" s="18" t="s">
        <v>54</v>
      </c>
      <c r="R4" s="23">
        <v>0</v>
      </c>
      <c r="T4" s="18" t="s">
        <v>54</v>
      </c>
      <c r="U4" s="23">
        <v>0</v>
      </c>
      <c r="W4" s="18" t="s">
        <v>54</v>
      </c>
      <c r="X4" s="23">
        <v>0</v>
      </c>
      <c r="Z4" s="18" t="s">
        <v>54</v>
      </c>
      <c r="AA4" s="23">
        <v>0</v>
      </c>
      <c r="AC4" s="18" t="s">
        <v>54</v>
      </c>
      <c r="AD4" s="23">
        <v>0</v>
      </c>
      <c r="AF4" s="20" t="s">
        <v>190</v>
      </c>
      <c r="AG4" s="20" t="s">
        <v>188</v>
      </c>
    </row>
    <row r="5" spans="1:33" s="25" customFormat="1" ht="18.75" customHeight="1">
      <c r="B5" s="26"/>
      <c r="C5" s="26"/>
      <c r="D5" s="26"/>
      <c r="E5" s="26"/>
      <c r="G5" s="26"/>
      <c r="K5" s="18" t="s">
        <v>55</v>
      </c>
      <c r="L5" s="23">
        <v>0</v>
      </c>
      <c r="N5" s="18" t="s">
        <v>55</v>
      </c>
      <c r="O5" s="23">
        <v>0</v>
      </c>
      <c r="Q5" s="18" t="s">
        <v>55</v>
      </c>
      <c r="R5" s="23">
        <v>0</v>
      </c>
      <c r="T5" s="18" t="s">
        <v>55</v>
      </c>
      <c r="U5" s="23">
        <v>0</v>
      </c>
      <c r="W5" s="18" t="s">
        <v>55</v>
      </c>
      <c r="X5" s="23">
        <v>0</v>
      </c>
      <c r="Z5" s="18" t="s">
        <v>55</v>
      </c>
      <c r="AA5" s="23">
        <v>0</v>
      </c>
      <c r="AC5" s="18" t="s">
        <v>55</v>
      </c>
      <c r="AD5" s="23">
        <v>0</v>
      </c>
      <c r="AF5" s="20" t="s">
        <v>191</v>
      </c>
      <c r="AG5" s="20" t="s">
        <v>194</v>
      </c>
    </row>
    <row r="6" spans="1:33" s="25" customFormat="1" ht="18.75" customHeight="1">
      <c r="B6" s="29"/>
      <c r="C6" s="26"/>
      <c r="D6" s="26"/>
      <c r="K6" s="18" t="s">
        <v>56</v>
      </c>
      <c r="L6" s="23">
        <v>0</v>
      </c>
      <c r="N6" s="18" t="s">
        <v>56</v>
      </c>
      <c r="O6" s="23">
        <v>0</v>
      </c>
      <c r="Q6" s="18" t="s">
        <v>56</v>
      </c>
      <c r="R6" s="23">
        <v>0</v>
      </c>
      <c r="T6" s="18" t="s">
        <v>56</v>
      </c>
      <c r="U6" s="23">
        <v>0</v>
      </c>
      <c r="W6" s="18" t="s">
        <v>56</v>
      </c>
      <c r="X6" s="23">
        <v>0</v>
      </c>
      <c r="Z6" s="18" t="s">
        <v>56</v>
      </c>
      <c r="AA6" s="23">
        <v>0</v>
      </c>
      <c r="AC6" s="18" t="s">
        <v>56</v>
      </c>
      <c r="AD6" s="23">
        <v>0</v>
      </c>
      <c r="AF6" s="20" t="s">
        <v>192</v>
      </c>
      <c r="AG6" s="20" t="s">
        <v>195</v>
      </c>
    </row>
    <row r="7" spans="1:33" s="25" customFormat="1" ht="18.75" customHeight="1">
      <c r="B7" s="29"/>
      <c r="C7" s="26"/>
      <c r="D7" s="26"/>
    </row>
    <row r="8" spans="1:33" s="25" customFormat="1" ht="15" customHeight="1">
      <c r="K8" s="20"/>
      <c r="L8" s="21"/>
    </row>
    <row r="9" spans="1:33" s="32" customFormat="1" ht="30" customHeight="1" thickBot="1">
      <c r="A9" s="30" t="s">
        <v>57</v>
      </c>
      <c r="B9" s="31"/>
      <c r="C9" s="31"/>
      <c r="H9" s="33" t="s">
        <v>58</v>
      </c>
      <c r="I9" s="33"/>
      <c r="L9" s="20"/>
    </row>
    <row r="10" spans="1:33" s="35" customFormat="1" ht="30" customHeight="1">
      <c r="A10" s="414" t="s">
        <v>59</v>
      </c>
      <c r="B10" s="415"/>
      <c r="C10" s="418" t="s">
        <v>207</v>
      </c>
      <c r="D10" s="420" t="s">
        <v>248</v>
      </c>
      <c r="E10" s="420"/>
      <c r="F10" s="421" t="s">
        <v>217</v>
      </c>
      <c r="G10" s="423" t="s">
        <v>60</v>
      </c>
      <c r="H10" s="425" t="s">
        <v>61</v>
      </c>
      <c r="I10" s="34"/>
      <c r="L10" s="24"/>
    </row>
    <row r="11" spans="1:33" s="35" customFormat="1" ht="42.6" customHeight="1">
      <c r="A11" s="416"/>
      <c r="B11" s="417"/>
      <c r="C11" s="419"/>
      <c r="D11" s="79" t="s">
        <v>208</v>
      </c>
      <c r="E11" s="36" t="s">
        <v>209</v>
      </c>
      <c r="F11" s="422"/>
      <c r="G11" s="424"/>
      <c r="H11" s="426"/>
      <c r="I11" s="34"/>
      <c r="L11" s="24"/>
    </row>
    <row r="12" spans="1:33" s="35" customFormat="1" ht="84.75" customHeight="1" thickBot="1">
      <c r="A12" s="411" t="s">
        <v>62</v>
      </c>
      <c r="B12" s="412"/>
      <c r="C12" s="229">
        <f>E41</f>
        <v>0</v>
      </c>
      <c r="D12" s="230">
        <f>C29+C39</f>
        <v>0</v>
      </c>
      <c r="E12" s="231">
        <f>D17+D31</f>
        <v>0</v>
      </c>
      <c r="F12" s="232">
        <f>C12-D12-E12</f>
        <v>0</v>
      </c>
      <c r="G12" s="233">
        <f>'別紙4-2　収支計算書②'!N53</f>
        <v>0</v>
      </c>
      <c r="H12" s="37" t="s">
        <v>252</v>
      </c>
      <c r="I12" s="38"/>
      <c r="L12" s="24"/>
    </row>
    <row r="13" spans="1:33" s="35" customFormat="1" ht="9" customHeight="1">
      <c r="B13" s="39"/>
      <c r="C13" s="39"/>
      <c r="D13" s="40"/>
      <c r="E13" s="40"/>
      <c r="F13" s="41"/>
      <c r="G13" s="38"/>
    </row>
    <row r="14" spans="1:33" ht="30" customHeight="1" thickBot="1">
      <c r="A14" s="42" t="s">
        <v>63</v>
      </c>
      <c r="B14" s="26"/>
      <c r="C14" s="25"/>
      <c r="D14" s="25"/>
      <c r="E14" s="25"/>
      <c r="F14" s="25"/>
      <c r="G14" s="25"/>
      <c r="H14" s="43"/>
      <c r="I14" s="43"/>
    </row>
    <row r="15" spans="1:33" ht="35.1" customHeight="1">
      <c r="A15" s="395" t="s">
        <v>64</v>
      </c>
      <c r="B15" s="396"/>
      <c r="C15" s="399" t="s">
        <v>205</v>
      </c>
      <c r="D15" s="401" t="s">
        <v>203</v>
      </c>
      <c r="E15" s="390" t="s">
        <v>204</v>
      </c>
      <c r="F15" s="392"/>
      <c r="G15" s="382"/>
      <c r="H15" s="44"/>
    </row>
    <row r="16" spans="1:33" ht="35.1" customHeight="1" thickBot="1">
      <c r="A16" s="397"/>
      <c r="B16" s="398"/>
      <c r="C16" s="400"/>
      <c r="D16" s="402"/>
      <c r="E16" s="391"/>
      <c r="F16" s="392"/>
      <c r="G16" s="382"/>
      <c r="H16" s="44"/>
    </row>
    <row r="17" spans="1:9" ht="30" customHeight="1">
      <c r="A17" s="383" t="s">
        <v>65</v>
      </c>
      <c r="B17" s="384"/>
      <c r="C17" s="234">
        <f>C27-C29</f>
        <v>0</v>
      </c>
      <c r="D17" s="235">
        <f>D27-D29</f>
        <v>0</v>
      </c>
      <c r="E17" s="236">
        <f>E27-E29</f>
        <v>0</v>
      </c>
      <c r="F17" s="45"/>
      <c r="G17" s="385"/>
      <c r="H17" s="46"/>
      <c r="I17" s="47"/>
    </row>
    <row r="18" spans="1:9" ht="30" customHeight="1">
      <c r="A18" s="48"/>
      <c r="B18" s="68" t="s">
        <v>66</v>
      </c>
      <c r="C18" s="237">
        <f>'別紙4-2　収支計算書②'!L12</f>
        <v>0</v>
      </c>
      <c r="D18" s="238">
        <f>'別紙4-2　収支計算書②'!M12</f>
        <v>0</v>
      </c>
      <c r="E18" s="239">
        <f>C18-D18</f>
        <v>0</v>
      </c>
      <c r="F18" s="50"/>
      <c r="G18" s="385"/>
      <c r="H18" s="51"/>
      <c r="I18" s="52"/>
    </row>
    <row r="19" spans="1:9" ht="30" customHeight="1">
      <c r="A19" s="48"/>
      <c r="B19" s="49" t="s">
        <v>67</v>
      </c>
      <c r="C19" s="237">
        <f>'別紙4-2　収支計算書②'!L14</f>
        <v>0</v>
      </c>
      <c r="D19" s="238">
        <f>'別紙4-2　収支計算書②'!M14</f>
        <v>0</v>
      </c>
      <c r="E19" s="239">
        <f t="shared" ref="E19:E26" si="0">C19-D19</f>
        <v>0</v>
      </c>
      <c r="F19" s="50"/>
      <c r="G19" s="51"/>
      <c r="H19" s="51"/>
      <c r="I19" s="52"/>
    </row>
    <row r="20" spans="1:9" ht="30" customHeight="1">
      <c r="A20" s="48"/>
      <c r="B20" s="49" t="s">
        <v>68</v>
      </c>
      <c r="C20" s="237">
        <f>'別紙4-2　収支計算書②'!L17</f>
        <v>0</v>
      </c>
      <c r="D20" s="238">
        <f>'別紙4-2　収支計算書②'!M17</f>
        <v>0</v>
      </c>
      <c r="E20" s="239">
        <f t="shared" si="0"/>
        <v>0</v>
      </c>
      <c r="F20" s="50"/>
      <c r="G20" s="51"/>
      <c r="H20" s="51"/>
      <c r="I20" s="52"/>
    </row>
    <row r="21" spans="1:9" ht="30" customHeight="1">
      <c r="A21" s="48"/>
      <c r="B21" s="49" t="s">
        <v>69</v>
      </c>
      <c r="C21" s="237">
        <f>'別紙4-2　収支計算書②'!L21</f>
        <v>0</v>
      </c>
      <c r="D21" s="238">
        <f>'別紙4-2　収支計算書②'!M21</f>
        <v>0</v>
      </c>
      <c r="E21" s="239">
        <f t="shared" si="0"/>
        <v>0</v>
      </c>
      <c r="F21" s="50"/>
      <c r="G21" s="51"/>
      <c r="H21" s="51"/>
      <c r="I21" s="52"/>
    </row>
    <row r="22" spans="1:9" ht="30" customHeight="1">
      <c r="A22" s="48"/>
      <c r="B22" s="49" t="s">
        <v>70</v>
      </c>
      <c r="C22" s="237">
        <f>'別紙4-2　収支計算書②'!L24</f>
        <v>0</v>
      </c>
      <c r="D22" s="238">
        <f>'別紙4-2　収支計算書②'!M24</f>
        <v>0</v>
      </c>
      <c r="E22" s="239">
        <f t="shared" si="0"/>
        <v>0</v>
      </c>
      <c r="F22" s="50"/>
      <c r="G22" s="51"/>
      <c r="H22" s="51"/>
      <c r="I22" s="52"/>
    </row>
    <row r="23" spans="1:9" ht="30" customHeight="1">
      <c r="A23" s="48"/>
      <c r="B23" s="49" t="s">
        <v>71</v>
      </c>
      <c r="C23" s="237">
        <f>'別紙4-2　収支計算書②'!L26</f>
        <v>0</v>
      </c>
      <c r="D23" s="238">
        <f>'別紙4-2　収支計算書②'!M26</f>
        <v>0</v>
      </c>
      <c r="E23" s="239">
        <f t="shared" si="0"/>
        <v>0</v>
      </c>
      <c r="F23" s="50"/>
      <c r="G23" s="51"/>
      <c r="H23" s="51"/>
      <c r="I23" s="52"/>
    </row>
    <row r="24" spans="1:9" ht="30" customHeight="1">
      <c r="A24" s="48"/>
      <c r="B24" s="49" t="s">
        <v>72</v>
      </c>
      <c r="C24" s="237">
        <f>'別紙4-2　収支計算書②'!L29</f>
        <v>0</v>
      </c>
      <c r="D24" s="238">
        <f>'別紙4-2　収支計算書②'!M29</f>
        <v>0</v>
      </c>
      <c r="E24" s="239">
        <f t="shared" si="0"/>
        <v>0</v>
      </c>
      <c r="F24" s="50"/>
      <c r="G24" s="51"/>
      <c r="H24" s="51"/>
      <c r="I24" s="52"/>
    </row>
    <row r="25" spans="1:9" ht="30" customHeight="1">
      <c r="A25" s="48"/>
      <c r="B25" s="53" t="s">
        <v>73</v>
      </c>
      <c r="C25" s="237">
        <f>'別紙4-2　収支計算書②'!L31</f>
        <v>0</v>
      </c>
      <c r="D25" s="238">
        <f>'別紙4-2　収支計算書②'!M31</f>
        <v>0</v>
      </c>
      <c r="E25" s="239">
        <f t="shared" si="0"/>
        <v>0</v>
      </c>
      <c r="F25" s="50"/>
      <c r="G25" s="51"/>
      <c r="H25" s="51"/>
      <c r="I25" s="52"/>
    </row>
    <row r="26" spans="1:9" ht="30" customHeight="1">
      <c r="A26" s="48"/>
      <c r="B26" s="54" t="s">
        <v>74</v>
      </c>
      <c r="C26" s="240">
        <f>'別紙4-2　収支計算書②'!L35</f>
        <v>0</v>
      </c>
      <c r="D26" s="241">
        <f>'別紙4-2　収支計算書②'!M35</f>
        <v>0</v>
      </c>
      <c r="E26" s="239">
        <f t="shared" si="0"/>
        <v>0</v>
      </c>
      <c r="F26" s="50"/>
      <c r="G26" s="51"/>
      <c r="H26" s="51"/>
      <c r="I26" s="52"/>
    </row>
    <row r="27" spans="1:9" ht="30" customHeight="1">
      <c r="A27" s="48"/>
      <c r="B27" s="55" t="s">
        <v>197</v>
      </c>
      <c r="C27" s="242">
        <f>SUM(C18:C26)</f>
        <v>0</v>
      </c>
      <c r="D27" s="242">
        <f>SUM(D18:D26)</f>
        <v>0</v>
      </c>
      <c r="E27" s="243">
        <f>SUM(E18:E26)</f>
        <v>0</v>
      </c>
      <c r="F27" s="50"/>
      <c r="G27" s="51"/>
      <c r="H27" s="56"/>
      <c r="I27" s="52"/>
    </row>
    <row r="28" spans="1:9" ht="30" customHeight="1">
      <c r="A28" s="57"/>
      <c r="B28" s="58" t="s">
        <v>198</v>
      </c>
      <c r="C28" s="244">
        <f>'別紙4-2　収支計算書②'!N37</f>
        <v>0</v>
      </c>
      <c r="D28" s="244"/>
      <c r="E28" s="239">
        <f>SUM(C28)</f>
        <v>0</v>
      </c>
      <c r="F28" s="59"/>
      <c r="G28" s="56"/>
      <c r="H28" s="60"/>
      <c r="I28" s="47"/>
    </row>
    <row r="29" spans="1:9" ht="30" customHeight="1" thickBot="1">
      <c r="A29" s="61"/>
      <c r="B29" s="62" t="s">
        <v>210</v>
      </c>
      <c r="C29" s="242">
        <f>VLOOKUP('別紙4-2　収支計算書②'!P4,K2:L6,2,FALSE)</f>
        <v>0</v>
      </c>
      <c r="D29" s="242"/>
      <c r="E29" s="245">
        <f>C29</f>
        <v>0</v>
      </c>
      <c r="F29" s="59"/>
      <c r="G29" s="60"/>
      <c r="H29" s="56"/>
      <c r="I29" s="63"/>
    </row>
    <row r="30" spans="1:9" ht="20.100000000000001" customHeight="1" thickBot="1">
      <c r="A30" s="64"/>
      <c r="B30" s="64"/>
      <c r="C30" s="65"/>
      <c r="D30" s="65"/>
      <c r="E30" s="256"/>
      <c r="F30" s="60"/>
      <c r="G30" s="56"/>
      <c r="H30" s="66"/>
      <c r="I30" s="47"/>
    </row>
    <row r="31" spans="1:9" ht="30" customHeight="1">
      <c r="A31" s="386" t="s">
        <v>75</v>
      </c>
      <c r="B31" s="387"/>
      <c r="C31" s="246">
        <f>C37-C39</f>
        <v>0</v>
      </c>
      <c r="D31" s="246">
        <f>D37-D39</f>
        <v>0</v>
      </c>
      <c r="E31" s="236">
        <f>E37-E39</f>
        <v>0</v>
      </c>
      <c r="F31" s="66"/>
      <c r="G31" s="66"/>
      <c r="H31" s="46"/>
      <c r="I31" s="47"/>
    </row>
    <row r="32" spans="1:9" ht="30" customHeight="1">
      <c r="A32" s="67"/>
      <c r="B32" s="68" t="s">
        <v>66</v>
      </c>
      <c r="C32" s="247">
        <f>'別紙4-2　収支計算書②'!L40</f>
        <v>0</v>
      </c>
      <c r="D32" s="247">
        <f>'別紙4-2　収支計算書②'!M40</f>
        <v>0</v>
      </c>
      <c r="E32" s="239">
        <f>C32-D32</f>
        <v>0</v>
      </c>
      <c r="F32" s="46"/>
      <c r="G32" s="46"/>
      <c r="H32" s="51"/>
      <c r="I32" s="52"/>
    </row>
    <row r="33" spans="1:9" ht="30" customHeight="1">
      <c r="A33" s="67"/>
      <c r="B33" s="69" t="s">
        <v>67</v>
      </c>
      <c r="C33" s="248">
        <f>'別紙4-2　収支計算書②'!L42</f>
        <v>0</v>
      </c>
      <c r="D33" s="248">
        <f>'別紙4-2　収支計算書②'!M42</f>
        <v>0</v>
      </c>
      <c r="E33" s="239">
        <f>C33-D33</f>
        <v>0</v>
      </c>
      <c r="F33" s="51"/>
      <c r="G33" s="51"/>
      <c r="H33" s="51"/>
      <c r="I33" s="52"/>
    </row>
    <row r="34" spans="1:9" ht="30" customHeight="1">
      <c r="A34" s="67"/>
      <c r="B34" s="69" t="s">
        <v>69</v>
      </c>
      <c r="C34" s="248">
        <f>'別紙4-2　収支計算書②'!L44</f>
        <v>0</v>
      </c>
      <c r="D34" s="248">
        <f>'別紙4-2　収支計算書②'!M44</f>
        <v>0</v>
      </c>
      <c r="E34" s="239">
        <f>C34-D34</f>
        <v>0</v>
      </c>
      <c r="F34" s="51"/>
      <c r="G34" s="51"/>
      <c r="H34" s="51"/>
      <c r="I34" s="52"/>
    </row>
    <row r="35" spans="1:9" ht="30" customHeight="1">
      <c r="A35" s="67"/>
      <c r="B35" s="69" t="s">
        <v>71</v>
      </c>
      <c r="C35" s="248">
        <f>'別紙4-2　収支計算書②'!L45</f>
        <v>0</v>
      </c>
      <c r="D35" s="248">
        <f>'別紙4-2　収支計算書②'!M45</f>
        <v>0</v>
      </c>
      <c r="E35" s="239">
        <f>C35-D35</f>
        <v>0</v>
      </c>
      <c r="F35" s="51"/>
      <c r="G35" s="51"/>
      <c r="H35" s="51"/>
      <c r="I35" s="52"/>
    </row>
    <row r="36" spans="1:9" ht="30" customHeight="1">
      <c r="A36" s="67"/>
      <c r="B36" s="70" t="s">
        <v>74</v>
      </c>
      <c r="C36" s="249">
        <f>'別紙4-2　収支計算書②'!L48</f>
        <v>0</v>
      </c>
      <c r="D36" s="249">
        <f>'別紙4-2　収支計算書②'!M48</f>
        <v>0</v>
      </c>
      <c r="E36" s="239">
        <f>C36-D36</f>
        <v>0</v>
      </c>
      <c r="F36" s="51"/>
      <c r="G36" s="51"/>
      <c r="H36" s="51"/>
      <c r="I36" s="52"/>
    </row>
    <row r="37" spans="1:9" ht="30" customHeight="1">
      <c r="A37" s="67"/>
      <c r="B37" s="55" t="s">
        <v>199</v>
      </c>
      <c r="C37" s="250">
        <f>SUM(C32:C36)</f>
        <v>0</v>
      </c>
      <c r="D37" s="250">
        <f>SUM(D32:D36)</f>
        <v>0</v>
      </c>
      <c r="E37" s="251">
        <f>SUM(E32:E36)</f>
        <v>0</v>
      </c>
      <c r="F37" s="51"/>
      <c r="G37" s="51"/>
      <c r="H37" s="47"/>
      <c r="I37" s="71"/>
    </row>
    <row r="38" spans="1:9" ht="30" customHeight="1">
      <c r="A38" s="72"/>
      <c r="B38" s="58" t="s">
        <v>200</v>
      </c>
      <c r="C38" s="250">
        <f>'別紙4-2　収支計算書②'!N50</f>
        <v>0</v>
      </c>
      <c r="D38" s="250"/>
      <c r="E38" s="251">
        <f>D38</f>
        <v>0</v>
      </c>
      <c r="F38" s="52"/>
      <c r="G38" s="47"/>
      <c r="H38" s="47"/>
      <c r="I38" s="63"/>
    </row>
    <row r="39" spans="1:9" ht="30" customHeight="1" thickBot="1">
      <c r="A39" s="73"/>
      <c r="B39" s="62" t="s">
        <v>211</v>
      </c>
      <c r="C39" s="250">
        <f>VLOOKUP('別紙4-2　収支計算書②'!P4,T2:U6,2,FALSE)</f>
        <v>0</v>
      </c>
      <c r="D39" s="250"/>
      <c r="E39" s="252">
        <f>C39</f>
        <v>0</v>
      </c>
      <c r="F39" s="52"/>
      <c r="G39" s="47"/>
      <c r="H39" s="47"/>
      <c r="I39" s="63"/>
    </row>
    <row r="40" spans="1:9" ht="20.100000000000001" customHeight="1" thickBot="1">
      <c r="A40" s="74"/>
      <c r="B40" s="74"/>
      <c r="C40" s="74"/>
      <c r="D40" s="74"/>
      <c r="E40" s="74"/>
      <c r="F40" s="52"/>
      <c r="G40" s="47"/>
      <c r="H40" s="63"/>
      <c r="I40" s="63"/>
    </row>
    <row r="41" spans="1:9" ht="34.5" customHeight="1">
      <c r="A41" s="388" t="s">
        <v>212</v>
      </c>
      <c r="B41" s="389"/>
      <c r="C41" s="389"/>
      <c r="D41" s="389"/>
      <c r="E41" s="253">
        <f>C27+C37</f>
        <v>0</v>
      </c>
      <c r="F41" s="63"/>
      <c r="G41" s="63"/>
      <c r="H41" s="63"/>
      <c r="I41" s="63"/>
    </row>
    <row r="42" spans="1:9" ht="33.75" customHeight="1">
      <c r="A42" s="393" t="s">
        <v>213</v>
      </c>
      <c r="B42" s="394"/>
      <c r="C42" s="394"/>
      <c r="D42" s="394"/>
      <c r="E42" s="254">
        <f>C28+C38</f>
        <v>0</v>
      </c>
      <c r="F42" s="75"/>
      <c r="H42" s="76"/>
      <c r="I42" s="76"/>
    </row>
    <row r="43" spans="1:9" ht="27" customHeight="1">
      <c r="A43" s="403" t="s">
        <v>248</v>
      </c>
      <c r="B43" s="404"/>
      <c r="C43" s="407" t="s">
        <v>216</v>
      </c>
      <c r="D43" s="408"/>
      <c r="E43" s="254">
        <f>C29+C39</f>
        <v>0</v>
      </c>
      <c r="F43" s="75"/>
      <c r="H43" s="76"/>
      <c r="I43" s="76"/>
    </row>
    <row r="44" spans="1:9" ht="30" customHeight="1">
      <c r="A44" s="405"/>
      <c r="B44" s="406"/>
      <c r="C44" s="407" t="s">
        <v>215</v>
      </c>
      <c r="D44" s="408"/>
      <c r="E44" s="254">
        <f>D27+D37</f>
        <v>0</v>
      </c>
      <c r="F44" s="75"/>
      <c r="H44" s="76"/>
      <c r="I44" s="76"/>
    </row>
    <row r="45" spans="1:9" ht="36.75" customHeight="1" thickBot="1">
      <c r="A45" s="409" t="s">
        <v>214</v>
      </c>
      <c r="B45" s="410"/>
      <c r="C45" s="410"/>
      <c r="D45" s="410"/>
      <c r="E45" s="255">
        <f>E41-E43-E44</f>
        <v>0</v>
      </c>
      <c r="F45" s="77"/>
      <c r="H45" s="76"/>
      <c r="I45" s="76"/>
    </row>
    <row r="46" spans="1:9">
      <c r="A46" s="76"/>
      <c r="B46" s="76"/>
      <c r="C46" s="76"/>
      <c r="D46" s="76"/>
      <c r="E46" s="76"/>
      <c r="F46" s="77"/>
      <c r="H46" s="76"/>
      <c r="I46" s="76"/>
    </row>
    <row r="47" spans="1:9" ht="69.900000000000006" customHeight="1">
      <c r="A47" s="381" t="s">
        <v>76</v>
      </c>
      <c r="B47" s="381"/>
      <c r="C47" s="381"/>
      <c r="D47" s="381"/>
      <c r="E47" s="381"/>
      <c r="F47" s="381"/>
      <c r="H47" s="78"/>
      <c r="I47" s="78"/>
    </row>
    <row r="48" spans="1:9">
      <c r="F48" s="76"/>
      <c r="G48" s="76"/>
    </row>
    <row r="49" spans="6:7">
      <c r="F49" s="78"/>
      <c r="G49" s="78"/>
    </row>
  </sheetData>
  <mergeCells count="25">
    <mergeCell ref="A1:H1"/>
    <mergeCell ref="A43:B44"/>
    <mergeCell ref="C43:D43"/>
    <mergeCell ref="C44:D44"/>
    <mergeCell ref="A45:D45"/>
    <mergeCell ref="A12:B12"/>
    <mergeCell ref="A2:I2"/>
    <mergeCell ref="A10:B11"/>
    <mergeCell ref="C10:C11"/>
    <mergeCell ref="D10:E10"/>
    <mergeCell ref="F10:F11"/>
    <mergeCell ref="G10:G11"/>
    <mergeCell ref="H10:H11"/>
    <mergeCell ref="A47:F47"/>
    <mergeCell ref="G15:G16"/>
    <mergeCell ref="A17:B17"/>
    <mergeCell ref="G17:G18"/>
    <mergeCell ref="A31:B31"/>
    <mergeCell ref="A41:D41"/>
    <mergeCell ref="E15:E16"/>
    <mergeCell ref="F15:F16"/>
    <mergeCell ref="A42:D42"/>
    <mergeCell ref="A15:B16"/>
    <mergeCell ref="C15:C16"/>
    <mergeCell ref="D15:D16"/>
  </mergeCells>
  <phoneticPr fontId="10"/>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P54"/>
  <sheetViews>
    <sheetView view="pageBreakPreview" zoomScale="85" zoomScaleNormal="120" zoomScaleSheetLayoutView="85" zoomScalePageLayoutView="70" workbookViewId="0">
      <selection activeCell="A54" sqref="A54:P54"/>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196</v>
      </c>
      <c r="B1" s="80"/>
      <c r="P1" s="82"/>
    </row>
    <row r="2" spans="1:16" s="83" customFormat="1" ht="24" customHeight="1">
      <c r="B2" s="432" t="s">
        <v>184</v>
      </c>
      <c r="C2" s="432"/>
      <c r="D2" s="432"/>
      <c r="E2" s="432"/>
      <c r="F2" s="432"/>
      <c r="G2" s="432"/>
      <c r="H2" s="432"/>
      <c r="I2" s="432"/>
      <c r="J2" s="432"/>
      <c r="K2" s="432"/>
      <c r="L2" s="432"/>
      <c r="M2" s="432"/>
      <c r="N2" s="432"/>
      <c r="O2" s="432"/>
      <c r="P2" s="432"/>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53</v>
      </c>
      <c r="C4" s="26"/>
      <c r="D4" s="25"/>
      <c r="E4" s="25"/>
      <c r="F4" s="25"/>
      <c r="H4" s="102"/>
      <c r="I4" s="102"/>
      <c r="J4" s="102"/>
      <c r="K4" s="102"/>
      <c r="L4" s="102"/>
      <c r="M4" s="102"/>
      <c r="O4" s="102"/>
      <c r="P4" s="27" t="s">
        <v>206</v>
      </c>
    </row>
    <row r="5" spans="1:16" s="84" customFormat="1" ht="25.35" customHeight="1" thickTop="1">
      <c r="A5" s="25"/>
      <c r="B5" s="14" t="s">
        <v>125</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77</v>
      </c>
    </row>
    <row r="8" spans="1:16" s="15" customFormat="1" ht="28.65" customHeight="1">
      <c r="A8" s="449" t="s">
        <v>108</v>
      </c>
      <c r="B8" s="433" t="s">
        <v>78</v>
      </c>
      <c r="C8" s="435" t="s">
        <v>79</v>
      </c>
      <c r="D8" s="433" t="s">
        <v>80</v>
      </c>
      <c r="E8" s="437" t="s">
        <v>96</v>
      </c>
      <c r="F8" s="438"/>
      <c r="G8" s="438"/>
      <c r="H8" s="438"/>
      <c r="I8" s="438"/>
      <c r="J8" s="438"/>
      <c r="K8" s="438"/>
      <c r="L8" s="443" t="s">
        <v>122</v>
      </c>
      <c r="M8" s="445" t="s">
        <v>123</v>
      </c>
      <c r="N8" s="427" t="s">
        <v>124</v>
      </c>
      <c r="O8" s="439" t="s">
        <v>81</v>
      </c>
      <c r="P8" s="440"/>
    </row>
    <row r="9" spans="1:16" s="15" customFormat="1" ht="28.65" customHeight="1" thickBot="1">
      <c r="A9" s="450"/>
      <c r="B9" s="434"/>
      <c r="C9" s="436"/>
      <c r="D9" s="434"/>
      <c r="E9" s="441" t="s">
        <v>82</v>
      </c>
      <c r="F9" s="442"/>
      <c r="G9" s="441" t="s">
        <v>82</v>
      </c>
      <c r="H9" s="442"/>
      <c r="I9" s="441" t="s">
        <v>82</v>
      </c>
      <c r="J9" s="442"/>
      <c r="K9" s="165" t="s">
        <v>83</v>
      </c>
      <c r="L9" s="444"/>
      <c r="M9" s="446"/>
      <c r="N9" s="428"/>
      <c r="O9" s="166" t="s">
        <v>120</v>
      </c>
      <c r="P9" s="167" t="s">
        <v>84</v>
      </c>
    </row>
    <row r="10" spans="1:16" s="15" customFormat="1" ht="40.200000000000003" customHeight="1" thickBot="1">
      <c r="A10" s="467" t="s">
        <v>109</v>
      </c>
      <c r="B10" s="447" t="s">
        <v>85</v>
      </c>
      <c r="C10" s="154"/>
      <c r="D10" s="118"/>
      <c r="E10" s="155"/>
      <c r="F10" s="119"/>
      <c r="G10" s="119"/>
      <c r="H10" s="119"/>
      <c r="I10" s="155"/>
      <c r="J10" s="119"/>
      <c r="K10" s="156"/>
      <c r="L10" s="123">
        <f>PRODUCT(E10:K10)</f>
        <v>0</v>
      </c>
      <c r="M10" s="123"/>
      <c r="N10" s="124">
        <f>L10-M10</f>
        <v>0</v>
      </c>
      <c r="O10" s="257"/>
      <c r="P10" s="157"/>
    </row>
    <row r="11" spans="1:16" s="15" customFormat="1" ht="40.200000000000003" customHeight="1" thickBot="1">
      <c r="A11" s="468"/>
      <c r="B11" s="447"/>
      <c r="C11" s="148"/>
      <c r="D11" s="104"/>
      <c r="E11" s="104"/>
      <c r="F11" s="105"/>
      <c r="G11" s="105"/>
      <c r="H11" s="105"/>
      <c r="I11" s="106"/>
      <c r="J11" s="105"/>
      <c r="K11" s="107"/>
      <c r="L11" s="108">
        <f>PRODUCT(E11:K11)</f>
        <v>0</v>
      </c>
      <c r="M11" s="108"/>
      <c r="N11" s="109">
        <f>L11-M11</f>
        <v>0</v>
      </c>
      <c r="O11" s="258"/>
      <c r="P11" s="158"/>
    </row>
    <row r="12" spans="1:16" s="15" customFormat="1" ht="24" customHeight="1" thickBot="1">
      <c r="A12" s="468"/>
      <c r="B12" s="448"/>
      <c r="C12" s="451" t="s">
        <v>111</v>
      </c>
      <c r="D12" s="451"/>
      <c r="E12" s="451"/>
      <c r="F12" s="451"/>
      <c r="G12" s="451"/>
      <c r="H12" s="451"/>
      <c r="I12" s="451"/>
      <c r="J12" s="451"/>
      <c r="K12" s="452"/>
      <c r="L12" s="111">
        <f>SUM(L10:L11)</f>
        <v>0</v>
      </c>
      <c r="M12" s="111">
        <f>SUM(M10:M11)</f>
        <v>0</v>
      </c>
      <c r="N12" s="111">
        <f t="shared" ref="N12:N48" si="0">L12-M12</f>
        <v>0</v>
      </c>
      <c r="O12" s="147"/>
      <c r="P12" s="184"/>
    </row>
    <row r="13" spans="1:16" s="14" customFormat="1" ht="24" customHeight="1" thickBot="1">
      <c r="A13" s="468"/>
      <c r="B13" s="447" t="s">
        <v>89</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68"/>
      <c r="B14" s="448"/>
      <c r="C14" s="451" t="s">
        <v>112</v>
      </c>
      <c r="D14" s="451"/>
      <c r="E14" s="451"/>
      <c r="F14" s="451"/>
      <c r="G14" s="451"/>
      <c r="H14" s="451"/>
      <c r="I14" s="451"/>
      <c r="J14" s="451"/>
      <c r="K14" s="452"/>
      <c r="L14" s="111">
        <f>SUM(L13:L13)</f>
        <v>0</v>
      </c>
      <c r="M14" s="111">
        <f>SUM(M13:M13)</f>
        <v>0</v>
      </c>
      <c r="N14" s="111">
        <f t="shared" si="0"/>
        <v>0</v>
      </c>
      <c r="O14" s="147"/>
      <c r="P14" s="184"/>
    </row>
    <row r="15" spans="1:16" s="14" customFormat="1" ht="24" customHeight="1" thickBot="1">
      <c r="A15" s="468"/>
      <c r="B15" s="447" t="s">
        <v>97</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68"/>
      <c r="B16" s="447"/>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68"/>
      <c r="B17" s="448"/>
      <c r="C17" s="451" t="s">
        <v>113</v>
      </c>
      <c r="D17" s="451"/>
      <c r="E17" s="451"/>
      <c r="F17" s="451"/>
      <c r="G17" s="451"/>
      <c r="H17" s="451"/>
      <c r="I17" s="451"/>
      <c r="J17" s="451"/>
      <c r="K17" s="452"/>
      <c r="L17" s="111">
        <f>SUM(L15:L16)</f>
        <v>0</v>
      </c>
      <c r="M17" s="111">
        <f>SUM(M15:M16)</f>
        <v>0</v>
      </c>
      <c r="N17" s="111">
        <f>L17-M17</f>
        <v>0</v>
      </c>
      <c r="O17" s="147"/>
      <c r="P17" s="184"/>
    </row>
    <row r="18" spans="1:16" s="14" customFormat="1" ht="43.2" customHeight="1" thickBot="1">
      <c r="A18" s="468"/>
      <c r="B18" s="447" t="s">
        <v>90</v>
      </c>
      <c r="C18" s="150"/>
      <c r="D18" s="117"/>
      <c r="E18" s="118"/>
      <c r="F18" s="119"/>
      <c r="G18" s="119"/>
      <c r="H18" s="120"/>
      <c r="I18" s="118"/>
      <c r="J18" s="129"/>
      <c r="K18" s="122"/>
      <c r="L18" s="123">
        <f>PRODUCT(E18:K18)</f>
        <v>0</v>
      </c>
      <c r="M18" s="123"/>
      <c r="N18" s="124">
        <f>L18-M18</f>
        <v>0</v>
      </c>
      <c r="O18" s="125"/>
      <c r="P18" s="160"/>
    </row>
    <row r="19" spans="1:16" s="14" customFormat="1" ht="43.2" customHeight="1" thickBot="1">
      <c r="A19" s="468"/>
      <c r="B19" s="447"/>
      <c r="C19" s="152"/>
      <c r="D19" s="96"/>
      <c r="E19" s="91"/>
      <c r="F19" s="92"/>
      <c r="G19" s="92"/>
      <c r="H19" s="97"/>
      <c r="I19" s="98"/>
      <c r="J19" s="99"/>
      <c r="K19" s="95"/>
      <c r="L19" s="93">
        <f>PRODUCT(E19:K19)</f>
        <v>0</v>
      </c>
      <c r="M19" s="93"/>
      <c r="N19" s="103">
        <f>L19-M19</f>
        <v>0</v>
      </c>
      <c r="O19" s="94"/>
      <c r="P19" s="161"/>
    </row>
    <row r="20" spans="1:16" s="14" customFormat="1" ht="43.2" customHeight="1" thickBot="1">
      <c r="A20" s="468"/>
      <c r="B20" s="447"/>
      <c r="C20" s="151"/>
      <c r="D20" s="126"/>
      <c r="E20" s="104"/>
      <c r="F20" s="105"/>
      <c r="G20" s="105"/>
      <c r="H20" s="127"/>
      <c r="I20" s="130"/>
      <c r="J20" s="131"/>
      <c r="K20" s="107"/>
      <c r="L20" s="108">
        <f>PRODUCT(E20:K20)</f>
        <v>0</v>
      </c>
      <c r="M20" s="108"/>
      <c r="N20" s="109">
        <f>L20-M20</f>
        <v>0</v>
      </c>
      <c r="O20" s="110"/>
      <c r="P20" s="162"/>
    </row>
    <row r="21" spans="1:16" s="14" customFormat="1" ht="24" customHeight="1" thickBot="1">
      <c r="A21" s="468"/>
      <c r="B21" s="448"/>
      <c r="C21" s="451" t="s">
        <v>114</v>
      </c>
      <c r="D21" s="451"/>
      <c r="E21" s="451"/>
      <c r="F21" s="451"/>
      <c r="G21" s="451"/>
      <c r="H21" s="451"/>
      <c r="I21" s="451"/>
      <c r="J21" s="451"/>
      <c r="K21" s="452"/>
      <c r="L21" s="111">
        <f>SUM(L18:L20)</f>
        <v>0</v>
      </c>
      <c r="M21" s="111">
        <f>SUM(M18:M20)</f>
        <v>0</v>
      </c>
      <c r="N21" s="111">
        <f t="shared" si="0"/>
        <v>0</v>
      </c>
      <c r="O21" s="147"/>
      <c r="P21" s="184"/>
    </row>
    <row r="22" spans="1:16" s="14" customFormat="1" ht="36" customHeight="1" thickBot="1">
      <c r="A22" s="468"/>
      <c r="B22" s="447" t="s">
        <v>121</v>
      </c>
      <c r="C22" s="151"/>
      <c r="D22" s="104"/>
      <c r="E22" s="104"/>
      <c r="F22" s="127"/>
      <c r="G22" s="105"/>
      <c r="H22" s="105"/>
      <c r="I22" s="104"/>
      <c r="J22" s="292"/>
      <c r="K22" s="107"/>
      <c r="L22" s="123">
        <f>PRODUCT(E22:K22)</f>
        <v>0</v>
      </c>
      <c r="M22" s="123"/>
      <c r="N22" s="124">
        <f t="shared" si="0"/>
        <v>0</v>
      </c>
      <c r="O22" s="125"/>
      <c r="P22" s="157"/>
    </row>
    <row r="23" spans="1:16" s="14" customFormat="1" ht="36" customHeight="1" thickBot="1">
      <c r="A23" s="468"/>
      <c r="B23" s="447"/>
      <c r="C23" s="151"/>
      <c r="D23" s="104"/>
      <c r="E23" s="104"/>
      <c r="F23" s="127"/>
      <c r="G23" s="105"/>
      <c r="H23" s="105"/>
      <c r="I23" s="104"/>
      <c r="J23" s="292"/>
      <c r="K23" s="107"/>
      <c r="L23" s="108">
        <f>PRODUCT(E23:K23)</f>
        <v>0</v>
      </c>
      <c r="M23" s="108"/>
      <c r="N23" s="109">
        <f t="shared" si="0"/>
        <v>0</v>
      </c>
      <c r="O23" s="110"/>
      <c r="P23" s="158"/>
    </row>
    <row r="24" spans="1:16" s="14" customFormat="1" ht="24" customHeight="1" thickBot="1">
      <c r="A24" s="468"/>
      <c r="B24" s="448"/>
      <c r="C24" s="451" t="s">
        <v>115</v>
      </c>
      <c r="D24" s="451"/>
      <c r="E24" s="451"/>
      <c r="F24" s="451"/>
      <c r="G24" s="451"/>
      <c r="H24" s="451"/>
      <c r="I24" s="451"/>
      <c r="J24" s="451"/>
      <c r="K24" s="452"/>
      <c r="L24" s="111">
        <f>SUM(L22:L23)</f>
        <v>0</v>
      </c>
      <c r="M24" s="111">
        <f>SUM(M22:M23)</f>
        <v>0</v>
      </c>
      <c r="N24" s="111">
        <f t="shared" si="0"/>
        <v>0</v>
      </c>
      <c r="O24" s="147"/>
      <c r="P24" s="184"/>
    </row>
    <row r="25" spans="1:16" s="14" customFormat="1" ht="37.799999999999997" customHeight="1" thickBot="1">
      <c r="A25" s="468"/>
      <c r="B25" s="447" t="s">
        <v>91</v>
      </c>
      <c r="C25" s="153"/>
      <c r="D25" s="132"/>
      <c r="E25" s="132"/>
      <c r="F25" s="133"/>
      <c r="G25" s="134"/>
      <c r="H25" s="135"/>
      <c r="I25" s="136"/>
      <c r="J25" s="135"/>
      <c r="K25" s="137"/>
      <c r="L25" s="138">
        <f>PRODUCT(E25:K25)</f>
        <v>0</v>
      </c>
      <c r="M25" s="138"/>
      <c r="N25" s="139">
        <f t="shared" si="0"/>
        <v>0</v>
      </c>
      <c r="O25" s="140"/>
      <c r="P25" s="163"/>
    </row>
    <row r="26" spans="1:16" s="14" customFormat="1" ht="24" customHeight="1" thickBot="1">
      <c r="A26" s="468"/>
      <c r="B26" s="448"/>
      <c r="C26" s="463" t="s">
        <v>116</v>
      </c>
      <c r="D26" s="463"/>
      <c r="E26" s="463"/>
      <c r="F26" s="463"/>
      <c r="G26" s="463"/>
      <c r="H26" s="463"/>
      <c r="I26" s="463"/>
      <c r="J26" s="463"/>
      <c r="K26" s="464"/>
      <c r="L26" s="181">
        <f>SUM(L25:L25)</f>
        <v>0</v>
      </c>
      <c r="M26" s="181">
        <f>SUM(M25:M25)</f>
        <v>0</v>
      </c>
      <c r="N26" s="181">
        <f>L26-M26</f>
        <v>0</v>
      </c>
      <c r="O26" s="293"/>
      <c r="P26" s="294"/>
    </row>
    <row r="27" spans="1:16" s="14" customFormat="1" ht="35.4" customHeight="1" thickBot="1">
      <c r="A27" s="468"/>
      <c r="B27" s="448" t="s">
        <v>98</v>
      </c>
      <c r="C27" s="298"/>
      <c r="D27" s="91"/>
      <c r="E27" s="91"/>
      <c r="F27" s="299"/>
      <c r="G27" s="300"/>
      <c r="H27" s="98"/>
      <c r="I27" s="98"/>
      <c r="J27" s="98"/>
      <c r="K27" s="301"/>
      <c r="L27" s="302">
        <f>PRODUCT(E27:K27)</f>
        <v>0</v>
      </c>
      <c r="M27" s="302"/>
      <c r="N27" s="303">
        <f>L27-M27</f>
        <v>0</v>
      </c>
      <c r="O27" s="304"/>
      <c r="P27" s="305"/>
    </row>
    <row r="28" spans="1:16" s="14" customFormat="1" ht="35.4" customHeight="1" thickBot="1">
      <c r="A28" s="468"/>
      <c r="B28" s="448"/>
      <c r="C28" s="298"/>
      <c r="D28" s="91"/>
      <c r="E28" s="91"/>
      <c r="F28" s="299"/>
      <c r="G28" s="300"/>
      <c r="H28" s="98"/>
      <c r="I28" s="98"/>
      <c r="J28" s="98"/>
      <c r="K28" s="301"/>
      <c r="L28" s="302">
        <f>PRODUCT(E28:K28)</f>
        <v>0</v>
      </c>
      <c r="M28" s="302"/>
      <c r="N28" s="303">
        <f>L28-M28</f>
        <v>0</v>
      </c>
      <c r="O28" s="304"/>
      <c r="P28" s="305"/>
    </row>
    <row r="29" spans="1:16" s="14" customFormat="1" ht="24" customHeight="1" thickBot="1">
      <c r="A29" s="468"/>
      <c r="B29" s="448"/>
      <c r="C29" s="465" t="s">
        <v>117</v>
      </c>
      <c r="D29" s="465"/>
      <c r="E29" s="465"/>
      <c r="F29" s="465"/>
      <c r="G29" s="465"/>
      <c r="H29" s="465"/>
      <c r="I29" s="465"/>
      <c r="J29" s="465"/>
      <c r="K29" s="466"/>
      <c r="L29" s="295">
        <f>SUM(L27:L28)</f>
        <v>0</v>
      </c>
      <c r="M29" s="295">
        <f>SUM(M27:M27)</f>
        <v>0</v>
      </c>
      <c r="N29" s="295">
        <f t="shared" si="0"/>
        <v>0</v>
      </c>
      <c r="O29" s="296"/>
      <c r="P29" s="297"/>
    </row>
    <row r="30" spans="1:16" s="14" customFormat="1" ht="39.6" customHeight="1" thickBot="1">
      <c r="A30" s="468"/>
      <c r="B30" s="447" t="s">
        <v>99</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68"/>
      <c r="B31" s="448"/>
      <c r="C31" s="451" t="s">
        <v>118</v>
      </c>
      <c r="D31" s="451"/>
      <c r="E31" s="451"/>
      <c r="F31" s="451"/>
      <c r="G31" s="451"/>
      <c r="H31" s="451"/>
      <c r="I31" s="451"/>
      <c r="J31" s="451"/>
      <c r="K31" s="452"/>
      <c r="L31" s="111">
        <f>SUM(L30:L30)</f>
        <v>0</v>
      </c>
      <c r="M31" s="111">
        <f>SUM(M30:M30)</f>
        <v>0</v>
      </c>
      <c r="N31" s="111">
        <f t="shared" si="0"/>
        <v>0</v>
      </c>
      <c r="O31" s="147"/>
      <c r="P31" s="184"/>
    </row>
    <row r="32" spans="1:16" s="14" customFormat="1" ht="24" customHeight="1" thickBot="1">
      <c r="A32" s="468"/>
      <c r="B32" s="447" t="s">
        <v>92</v>
      </c>
      <c r="C32" s="152"/>
      <c r="D32" s="91"/>
      <c r="E32" s="91"/>
      <c r="F32" s="92"/>
      <c r="G32" s="100"/>
      <c r="H32" s="99"/>
      <c r="I32" s="98"/>
      <c r="J32" s="99"/>
      <c r="K32" s="95"/>
      <c r="L32" s="123">
        <f>PRODUCT(E32:K32)</f>
        <v>0</v>
      </c>
      <c r="M32" s="123"/>
      <c r="N32" s="124">
        <f t="shared" si="0"/>
        <v>0</v>
      </c>
      <c r="O32" s="125"/>
      <c r="P32" s="160"/>
    </row>
    <row r="33" spans="1:16" s="14" customFormat="1" ht="24" customHeight="1" thickBot="1">
      <c r="A33" s="468"/>
      <c r="B33" s="447"/>
      <c r="C33" s="152"/>
      <c r="D33" s="91"/>
      <c r="E33" s="91"/>
      <c r="F33" s="92"/>
      <c r="G33" s="100"/>
      <c r="H33" s="99"/>
      <c r="I33" s="98"/>
      <c r="J33" s="99"/>
      <c r="K33" s="95"/>
      <c r="L33" s="93">
        <f>PRODUCT(E33:K33)</f>
        <v>0</v>
      </c>
      <c r="M33" s="93"/>
      <c r="N33" s="103">
        <f t="shared" si="0"/>
        <v>0</v>
      </c>
      <c r="O33" s="94"/>
      <c r="P33" s="161"/>
    </row>
    <row r="34" spans="1:16" s="14" customFormat="1" ht="24" customHeight="1" thickBot="1">
      <c r="A34" s="468"/>
      <c r="B34" s="447"/>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68"/>
      <c r="B35" s="471"/>
      <c r="C35" s="463" t="s">
        <v>119</v>
      </c>
      <c r="D35" s="463"/>
      <c r="E35" s="463"/>
      <c r="F35" s="463"/>
      <c r="G35" s="463"/>
      <c r="H35" s="463"/>
      <c r="I35" s="463"/>
      <c r="J35" s="463"/>
      <c r="K35" s="464"/>
      <c r="L35" s="181">
        <f>SUM(L32:L34)</f>
        <v>0</v>
      </c>
      <c r="M35" s="181">
        <f>SUM(M32:M34)</f>
        <v>0</v>
      </c>
      <c r="N35" s="181">
        <f t="shared" si="0"/>
        <v>0</v>
      </c>
      <c r="O35" s="147"/>
      <c r="P35" s="184"/>
    </row>
    <row r="36" spans="1:16" ht="24" customHeight="1" thickBot="1">
      <c r="A36" s="468"/>
      <c r="B36" s="429" t="s">
        <v>126</v>
      </c>
      <c r="C36" s="430"/>
      <c r="D36" s="430"/>
      <c r="E36" s="430"/>
      <c r="F36" s="430"/>
      <c r="G36" s="430"/>
      <c r="H36" s="430"/>
      <c r="I36" s="430"/>
      <c r="J36" s="430"/>
      <c r="K36" s="431"/>
      <c r="L36" s="182">
        <f>L12+L14+L17+L21+L24+L26+L29+L31+L31+L35</f>
        <v>0</v>
      </c>
      <c r="M36" s="182">
        <f>M12+M14+M17+M21+M24+M26+M29+M31+M35</f>
        <v>0</v>
      </c>
      <c r="N36" s="183">
        <f>L36-M36</f>
        <v>0</v>
      </c>
      <c r="O36" s="147"/>
      <c r="P36" s="184"/>
    </row>
    <row r="37" spans="1:16" ht="24" customHeight="1" thickBot="1">
      <c r="A37" s="468"/>
      <c r="B37" s="429" t="s">
        <v>127</v>
      </c>
      <c r="C37" s="430"/>
      <c r="D37" s="430"/>
      <c r="E37" s="430"/>
      <c r="F37" s="430"/>
      <c r="G37" s="430"/>
      <c r="H37" s="430"/>
      <c r="I37" s="430"/>
      <c r="J37" s="430"/>
      <c r="K37" s="431"/>
      <c r="L37" s="185"/>
      <c r="M37" s="185"/>
      <c r="N37" s="183">
        <f>SUMIF(O10:O34,"○",L10:L34)</f>
        <v>0</v>
      </c>
      <c r="O37" s="147"/>
      <c r="P37" s="184"/>
    </row>
    <row r="38" spans="1:16" ht="24" customHeight="1" thickBot="1">
      <c r="A38" s="468"/>
      <c r="B38" s="429" t="s">
        <v>128</v>
      </c>
      <c r="C38" s="430"/>
      <c r="D38" s="430"/>
      <c r="E38" s="430"/>
      <c r="F38" s="430"/>
      <c r="G38" s="430"/>
      <c r="H38" s="430"/>
      <c r="I38" s="430"/>
      <c r="J38" s="430"/>
      <c r="K38" s="431"/>
      <c r="L38" s="185"/>
      <c r="M38" s="185"/>
      <c r="N38" s="183">
        <f>IF(P4="ア",L36-ROUNDDOWN((L36-N37)*10/110,0),L36)</f>
        <v>0</v>
      </c>
      <c r="O38" s="147"/>
      <c r="P38" s="184"/>
    </row>
    <row r="39" spans="1:16" s="12" customFormat="1" ht="24" customHeight="1" thickBot="1">
      <c r="A39" s="478" t="s">
        <v>110</v>
      </c>
      <c r="B39" s="472" t="s">
        <v>85</v>
      </c>
      <c r="C39" s="168"/>
      <c r="D39" s="169"/>
      <c r="E39" s="169"/>
      <c r="F39" s="170" t="s">
        <v>86</v>
      </c>
      <c r="G39" s="170"/>
      <c r="H39" s="170" t="s">
        <v>87</v>
      </c>
      <c r="I39" s="171"/>
      <c r="J39" s="170" t="s">
        <v>88</v>
      </c>
      <c r="K39" s="169"/>
      <c r="L39" s="172">
        <f>PRODUCT(E39:K39)</f>
        <v>0</v>
      </c>
      <c r="M39" s="172"/>
      <c r="N39" s="173">
        <f t="shared" si="0"/>
        <v>0</v>
      </c>
      <c r="O39" s="174"/>
      <c r="P39" s="175"/>
    </row>
    <row r="40" spans="1:16" s="12" customFormat="1" ht="24" customHeight="1" thickBot="1">
      <c r="A40" s="478"/>
      <c r="B40" s="462"/>
      <c r="C40" s="459" t="s">
        <v>111</v>
      </c>
      <c r="D40" s="459"/>
      <c r="E40" s="459"/>
      <c r="F40" s="459"/>
      <c r="G40" s="459"/>
      <c r="H40" s="459"/>
      <c r="I40" s="459"/>
      <c r="J40" s="459"/>
      <c r="K40" s="460"/>
      <c r="L40" s="180">
        <f>SUM(L39:L39)</f>
        <v>0</v>
      </c>
      <c r="M40" s="180">
        <f>SUM(M39:M39)</f>
        <v>0</v>
      </c>
      <c r="N40" s="180">
        <f t="shared" si="0"/>
        <v>0</v>
      </c>
      <c r="O40" s="186"/>
      <c r="P40" s="187"/>
    </row>
    <row r="41" spans="1:16" s="12" customFormat="1" ht="24" customHeight="1" thickBot="1">
      <c r="A41" s="478"/>
      <c r="B41" s="461" t="s">
        <v>182</v>
      </c>
      <c r="C41" s="176"/>
      <c r="D41" s="112"/>
      <c r="E41" s="112"/>
      <c r="F41" s="112"/>
      <c r="G41" s="112"/>
      <c r="H41" s="112"/>
      <c r="I41" s="112"/>
      <c r="J41" s="112"/>
      <c r="K41" s="112"/>
      <c r="L41" s="114">
        <f>PRODUCT(E41:K41)</f>
        <v>0</v>
      </c>
      <c r="M41" s="114"/>
      <c r="N41" s="177">
        <f t="shared" si="0"/>
        <v>0</v>
      </c>
      <c r="O41" s="116"/>
      <c r="P41" s="178"/>
    </row>
    <row r="42" spans="1:16" ht="24" customHeight="1" thickBot="1">
      <c r="A42" s="478"/>
      <c r="B42" s="462"/>
      <c r="C42" s="459" t="s">
        <v>112</v>
      </c>
      <c r="D42" s="459"/>
      <c r="E42" s="459"/>
      <c r="F42" s="459"/>
      <c r="G42" s="459"/>
      <c r="H42" s="459"/>
      <c r="I42" s="459"/>
      <c r="J42" s="459"/>
      <c r="K42" s="460"/>
      <c r="L42" s="180">
        <f>SUM(L41:L41)</f>
        <v>0</v>
      </c>
      <c r="M42" s="180">
        <f>SUM(M41:M41)</f>
        <v>0</v>
      </c>
      <c r="N42" s="180">
        <f t="shared" si="0"/>
        <v>0</v>
      </c>
      <c r="O42" s="186"/>
      <c r="P42" s="187"/>
    </row>
    <row r="43" spans="1:16" ht="24" customHeight="1" thickBot="1">
      <c r="A43" s="478"/>
      <c r="B43" s="461" t="s">
        <v>90</v>
      </c>
      <c r="C43" s="149"/>
      <c r="D43" s="112"/>
      <c r="E43" s="112"/>
      <c r="F43" s="112"/>
      <c r="G43" s="112"/>
      <c r="H43" s="112"/>
      <c r="I43" s="112"/>
      <c r="J43" s="112"/>
      <c r="K43" s="112"/>
      <c r="L43" s="114">
        <f>PRODUCT(E43:K43)</f>
        <v>0</v>
      </c>
      <c r="M43" s="114"/>
      <c r="N43" s="177">
        <f t="shared" si="0"/>
        <v>0</v>
      </c>
      <c r="O43" s="116"/>
      <c r="P43" s="159"/>
    </row>
    <row r="44" spans="1:16" ht="24" customHeight="1" thickBot="1">
      <c r="A44" s="478"/>
      <c r="B44" s="462"/>
      <c r="C44" s="459" t="s">
        <v>114</v>
      </c>
      <c r="D44" s="459"/>
      <c r="E44" s="459"/>
      <c r="F44" s="459"/>
      <c r="G44" s="459"/>
      <c r="H44" s="459"/>
      <c r="I44" s="459"/>
      <c r="J44" s="459"/>
      <c r="K44" s="460"/>
      <c r="L44" s="180">
        <f>SUM(L43:L43)</f>
        <v>0</v>
      </c>
      <c r="M44" s="180">
        <f>SUM(M43:M43)</f>
        <v>0</v>
      </c>
      <c r="N44" s="180">
        <f t="shared" si="0"/>
        <v>0</v>
      </c>
      <c r="O44" s="186"/>
      <c r="P44" s="187"/>
    </row>
    <row r="45" spans="1:16" ht="24" customHeight="1" thickBot="1">
      <c r="A45" s="478"/>
      <c r="B45" s="461" t="s">
        <v>91</v>
      </c>
      <c r="C45" s="153"/>
      <c r="D45" s="132"/>
      <c r="E45" s="132"/>
      <c r="F45" s="138"/>
      <c r="G45" s="138"/>
      <c r="H45" s="132"/>
      <c r="I45" s="132"/>
      <c r="J45" s="132"/>
      <c r="K45" s="132"/>
      <c r="L45" s="138">
        <f>PRODUCT(E45:K45)</f>
        <v>0</v>
      </c>
      <c r="M45" s="138"/>
      <c r="N45" s="179">
        <f t="shared" si="0"/>
        <v>0</v>
      </c>
      <c r="O45" s="140"/>
      <c r="P45" s="163"/>
    </row>
    <row r="46" spans="1:16" ht="24" customHeight="1" thickBot="1">
      <c r="A46" s="478"/>
      <c r="B46" s="462"/>
      <c r="C46" s="459" t="s">
        <v>116</v>
      </c>
      <c r="D46" s="459"/>
      <c r="E46" s="459"/>
      <c r="F46" s="459"/>
      <c r="G46" s="459"/>
      <c r="H46" s="459"/>
      <c r="I46" s="459"/>
      <c r="J46" s="459"/>
      <c r="K46" s="460"/>
      <c r="L46" s="180">
        <f>SUM(L45:L45)</f>
        <v>0</v>
      </c>
      <c r="M46" s="180">
        <f>SUM(M45:M45)</f>
        <v>0</v>
      </c>
      <c r="N46" s="180">
        <f t="shared" si="0"/>
        <v>0</v>
      </c>
      <c r="O46" s="186"/>
      <c r="P46" s="187"/>
    </row>
    <row r="47" spans="1:16" ht="24" customHeight="1" thickBot="1">
      <c r="A47" s="478"/>
      <c r="B47" s="461" t="s">
        <v>92</v>
      </c>
      <c r="C47" s="149"/>
      <c r="D47" s="112"/>
      <c r="E47" s="112"/>
      <c r="F47" s="112"/>
      <c r="G47" s="112"/>
      <c r="H47" s="112"/>
      <c r="I47" s="112"/>
      <c r="J47" s="112"/>
      <c r="K47" s="112"/>
      <c r="L47" s="114">
        <f>PRODUCT(E47:K47)</f>
        <v>0</v>
      </c>
      <c r="M47" s="114"/>
      <c r="N47" s="177">
        <f t="shared" si="0"/>
        <v>0</v>
      </c>
      <c r="O47" s="116"/>
      <c r="P47" s="178"/>
    </row>
    <row r="48" spans="1:16" ht="24" customHeight="1" thickBot="1">
      <c r="A48" s="478"/>
      <c r="B48" s="470"/>
      <c r="C48" s="473" t="s">
        <v>119</v>
      </c>
      <c r="D48" s="473"/>
      <c r="E48" s="473"/>
      <c r="F48" s="473"/>
      <c r="G48" s="473"/>
      <c r="H48" s="473"/>
      <c r="I48" s="473"/>
      <c r="J48" s="473"/>
      <c r="K48" s="474"/>
      <c r="L48" s="173">
        <f>SUM(L47:L47)</f>
        <v>0</v>
      </c>
      <c r="M48" s="173">
        <f>SUM(M47:M47)</f>
        <v>0</v>
      </c>
      <c r="N48" s="173">
        <f t="shared" si="0"/>
        <v>0</v>
      </c>
      <c r="O48" s="188"/>
      <c r="P48" s="189"/>
    </row>
    <row r="49" spans="1:16" ht="24" customHeight="1" thickBot="1">
      <c r="A49" s="478"/>
      <c r="B49" s="456" t="s">
        <v>129</v>
      </c>
      <c r="C49" s="457"/>
      <c r="D49" s="457"/>
      <c r="E49" s="457"/>
      <c r="F49" s="457"/>
      <c r="G49" s="457"/>
      <c r="H49" s="457"/>
      <c r="I49" s="457"/>
      <c r="J49" s="457"/>
      <c r="K49" s="458"/>
      <c r="L49" s="190">
        <f>L40+L42+L44+L46+L48</f>
        <v>0</v>
      </c>
      <c r="M49" s="190">
        <f>M40+M42+M44+M46+M48</f>
        <v>0</v>
      </c>
      <c r="N49" s="191">
        <f>L49-M49</f>
        <v>0</v>
      </c>
      <c r="O49" s="186"/>
      <c r="P49" s="187"/>
    </row>
    <row r="50" spans="1:16" ht="24" customHeight="1" thickBot="1">
      <c r="A50" s="478"/>
      <c r="B50" s="456" t="s">
        <v>130</v>
      </c>
      <c r="C50" s="457"/>
      <c r="D50" s="457"/>
      <c r="E50" s="457"/>
      <c r="F50" s="457"/>
      <c r="G50" s="457"/>
      <c r="H50" s="457"/>
      <c r="I50" s="457"/>
      <c r="J50" s="457"/>
      <c r="K50" s="458"/>
      <c r="L50" s="194"/>
      <c r="M50" s="194"/>
      <c r="N50" s="191">
        <f>SUMIF(O39:O47,"○",L39:L47)</f>
        <v>0</v>
      </c>
      <c r="O50" s="186"/>
      <c r="P50" s="187"/>
    </row>
    <row r="51" spans="1:16" ht="24" customHeight="1" thickBot="1">
      <c r="A51" s="478"/>
      <c r="B51" s="453" t="s">
        <v>131</v>
      </c>
      <c r="C51" s="454"/>
      <c r="D51" s="454"/>
      <c r="E51" s="454"/>
      <c r="F51" s="454"/>
      <c r="G51" s="454"/>
      <c r="H51" s="454"/>
      <c r="I51" s="454"/>
      <c r="J51" s="454"/>
      <c r="K51" s="455"/>
      <c r="L51" s="195"/>
      <c r="M51" s="195"/>
      <c r="N51" s="192">
        <f>IF(P4="ア",L49-ROUNDDOWN((L49-N50)*10/110,0),L49)</f>
        <v>0</v>
      </c>
      <c r="O51" s="188"/>
      <c r="P51" s="189"/>
    </row>
    <row r="52" spans="1:16" ht="36" customHeight="1" thickTop="1" thickBot="1">
      <c r="A52" s="475" t="s">
        <v>219</v>
      </c>
      <c r="B52" s="476"/>
      <c r="C52" s="476"/>
      <c r="D52" s="476"/>
      <c r="E52" s="476"/>
      <c r="F52" s="476"/>
      <c r="G52" s="476"/>
      <c r="H52" s="476"/>
      <c r="I52" s="476"/>
      <c r="J52" s="476"/>
      <c r="K52" s="477"/>
      <c r="L52" s="196"/>
      <c r="M52" s="196"/>
      <c r="N52" s="101">
        <f>N38+N51-(M36+M49)</f>
        <v>0</v>
      </c>
      <c r="O52" s="193"/>
      <c r="P52" s="197"/>
    </row>
    <row r="53" spans="1:16" ht="36" customHeight="1" thickTop="1" thickBot="1">
      <c r="A53" s="475" t="s">
        <v>218</v>
      </c>
      <c r="B53" s="476"/>
      <c r="C53" s="476"/>
      <c r="D53" s="476"/>
      <c r="E53" s="476"/>
      <c r="F53" s="476"/>
      <c r="G53" s="476"/>
      <c r="H53" s="476"/>
      <c r="I53" s="476"/>
      <c r="J53" s="476"/>
      <c r="K53" s="477"/>
      <c r="L53" s="196"/>
      <c r="M53" s="196"/>
      <c r="N53" s="101">
        <f>ROUNDDOWN(N52,-3)</f>
        <v>0</v>
      </c>
      <c r="O53" s="193"/>
      <c r="P53" s="197"/>
    </row>
    <row r="54" spans="1:16" ht="96.6" customHeight="1" thickTop="1">
      <c r="A54" s="469" t="s">
        <v>201</v>
      </c>
      <c r="B54" s="469"/>
      <c r="C54" s="469"/>
      <c r="D54" s="469"/>
      <c r="E54" s="469"/>
      <c r="F54" s="469"/>
      <c r="G54" s="469"/>
      <c r="H54" s="469"/>
      <c r="I54" s="469"/>
      <c r="J54" s="469"/>
      <c r="K54" s="469"/>
      <c r="L54" s="469"/>
      <c r="M54" s="469"/>
      <c r="N54" s="469"/>
      <c r="O54" s="469"/>
      <c r="P54" s="469"/>
    </row>
  </sheetData>
  <mergeCells count="52">
    <mergeCell ref="A54:P54"/>
    <mergeCell ref="B47:B48"/>
    <mergeCell ref="B27:B29"/>
    <mergeCell ref="B30:B31"/>
    <mergeCell ref="B32:B35"/>
    <mergeCell ref="B43:B44"/>
    <mergeCell ref="B45:B46"/>
    <mergeCell ref="B39:B40"/>
    <mergeCell ref="C46:K46"/>
    <mergeCell ref="C48:K48"/>
    <mergeCell ref="C42:K42"/>
    <mergeCell ref="A53:K53"/>
    <mergeCell ref="A39:A51"/>
    <mergeCell ref="A52:K52"/>
    <mergeCell ref="C14:K14"/>
    <mergeCell ref="C17:K17"/>
    <mergeCell ref="C21:K21"/>
    <mergeCell ref="B13:B14"/>
    <mergeCell ref="A10:A38"/>
    <mergeCell ref="B10:B12"/>
    <mergeCell ref="A8:A9"/>
    <mergeCell ref="C12:K12"/>
    <mergeCell ref="C24:K24"/>
    <mergeCell ref="B51:K51"/>
    <mergeCell ref="B49:K49"/>
    <mergeCell ref="B50:K50"/>
    <mergeCell ref="B22:B24"/>
    <mergeCell ref="B25:B26"/>
    <mergeCell ref="C44:K44"/>
    <mergeCell ref="B41:B42"/>
    <mergeCell ref="C26:K26"/>
    <mergeCell ref="C29:K29"/>
    <mergeCell ref="C31:K31"/>
    <mergeCell ref="C35:K35"/>
    <mergeCell ref="C40:K40"/>
    <mergeCell ref="B36:K36"/>
    <mergeCell ref="N8:N9"/>
    <mergeCell ref="B38:K38"/>
    <mergeCell ref="B2:P2"/>
    <mergeCell ref="B8:B9"/>
    <mergeCell ref="C8:C9"/>
    <mergeCell ref="D8:D9"/>
    <mergeCell ref="E8:K8"/>
    <mergeCell ref="O8:P8"/>
    <mergeCell ref="E9:F9"/>
    <mergeCell ref="G9:H9"/>
    <mergeCell ref="I9:J9"/>
    <mergeCell ref="L8:L9"/>
    <mergeCell ref="M8:M9"/>
    <mergeCell ref="B37:K37"/>
    <mergeCell ref="B15:B17"/>
    <mergeCell ref="B18:B21"/>
  </mergeCells>
  <phoneticPr fontId="10"/>
  <dataValidations count="3">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P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7" firstPageNumber="22" fitToHeight="0" orientation="portrait" r:id="rId1"/>
  <headerFooter alignWithMargins="0"/>
  <rowBreaks count="1" manualBreakCount="1">
    <brk id="38" max="1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5"/>
  <sheetViews>
    <sheetView zoomScaleNormal="100" workbookViewId="0">
      <selection activeCell="E14" sqref="E14"/>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22</v>
      </c>
      <c r="C1" s="9" t="s">
        <v>45</v>
      </c>
      <c r="E1" s="9" t="s">
        <v>132</v>
      </c>
      <c r="F1" s="9" t="s">
        <v>133</v>
      </c>
    </row>
    <row r="2" spans="1:6">
      <c r="A2" s="10" t="s">
        <v>24</v>
      </c>
      <c r="C2" s="11" t="s">
        <v>46</v>
      </c>
      <c r="E2" s="9" t="s">
        <v>134</v>
      </c>
      <c r="F2" s="9" t="s">
        <v>100</v>
      </c>
    </row>
    <row r="3" spans="1:6">
      <c r="A3" s="10" t="s">
        <v>25</v>
      </c>
      <c r="C3" s="11" t="s">
        <v>47</v>
      </c>
      <c r="E3" s="9" t="s">
        <v>135</v>
      </c>
      <c r="F3" s="9" t="s">
        <v>101</v>
      </c>
    </row>
    <row r="4" spans="1:6">
      <c r="A4" s="10" t="s">
        <v>26</v>
      </c>
      <c r="C4" s="11" t="s">
        <v>48</v>
      </c>
      <c r="E4" s="9" t="s">
        <v>136</v>
      </c>
      <c r="F4" s="9" t="s">
        <v>102</v>
      </c>
    </row>
    <row r="5" spans="1:6">
      <c r="A5" s="10" t="s">
        <v>27</v>
      </c>
      <c r="C5" s="11" t="s">
        <v>18</v>
      </c>
      <c r="E5" s="9" t="s">
        <v>137</v>
      </c>
      <c r="F5" s="9" t="s">
        <v>103</v>
      </c>
    </row>
    <row r="6" spans="1:6">
      <c r="A6" s="10" t="s">
        <v>28</v>
      </c>
      <c r="E6" s="9" t="s">
        <v>152</v>
      </c>
      <c r="F6" s="9" t="s">
        <v>104</v>
      </c>
    </row>
    <row r="7" spans="1:6">
      <c r="A7" s="10" t="s">
        <v>18</v>
      </c>
      <c r="C7" s="9" t="s">
        <v>93</v>
      </c>
      <c r="E7" s="9" t="s">
        <v>143</v>
      </c>
      <c r="F7" s="9" t="s">
        <v>105</v>
      </c>
    </row>
    <row r="8" spans="1:6">
      <c r="C8" s="11" t="s">
        <v>94</v>
      </c>
      <c r="E8" s="9" t="s">
        <v>138</v>
      </c>
      <c r="F8" s="9" t="s">
        <v>106</v>
      </c>
    </row>
    <row r="9" spans="1:6">
      <c r="A9" s="9" t="s">
        <v>14</v>
      </c>
      <c r="C9" s="11" t="s">
        <v>95</v>
      </c>
      <c r="E9" s="9" t="s">
        <v>139</v>
      </c>
      <c r="F9" s="9" t="s">
        <v>107</v>
      </c>
    </row>
    <row r="10" spans="1:6">
      <c r="A10" s="10" t="s">
        <v>17</v>
      </c>
      <c r="E10" s="9" t="s">
        <v>142</v>
      </c>
      <c r="F10" s="9" t="s">
        <v>144</v>
      </c>
    </row>
    <row r="11" spans="1:6">
      <c r="A11" s="10" t="s">
        <v>18</v>
      </c>
      <c r="E11" s="9" t="s">
        <v>140</v>
      </c>
    </row>
    <row r="12" spans="1:6">
      <c r="E12" s="9" t="s">
        <v>141</v>
      </c>
    </row>
    <row r="13" spans="1:6">
      <c r="A13" s="9" t="s">
        <v>15</v>
      </c>
    </row>
    <row r="14" spans="1:6">
      <c r="A14" s="10" t="s">
        <v>29</v>
      </c>
    </row>
    <row r="15" spans="1:6">
      <c r="A15" s="10" t="s">
        <v>30</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37</v>
      </c>
    </row>
    <row r="26" spans="1:1">
      <c r="A26" s="10" t="s">
        <v>38</v>
      </c>
    </row>
    <row r="27" spans="1:1">
      <c r="A27" s="10" t="s">
        <v>39</v>
      </c>
    </row>
    <row r="29" spans="1:1">
      <c r="A29" s="9" t="s">
        <v>23</v>
      </c>
    </row>
    <row r="30" spans="1:1">
      <c r="A30" s="10" t="s">
        <v>40</v>
      </c>
    </row>
    <row r="31" spans="1:1">
      <c r="A31" s="10" t="s">
        <v>41</v>
      </c>
    </row>
    <row r="33" spans="1:1">
      <c r="A33" s="9" t="s">
        <v>42</v>
      </c>
    </row>
    <row r="34" spans="1:1">
      <c r="A34" s="11" t="s">
        <v>43</v>
      </c>
    </row>
    <row r="35" spans="1:1">
      <c r="A35" s="11" t="s">
        <v>44</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vt:lpstr>
      <vt:lpstr>別紙4-2　収支計算書②</vt:lpstr>
      <vt:lpstr>リスト</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収支計算書①'!Print_Area</vt:lpstr>
      <vt:lpstr>'別紙4-2　収支計算書②'!Print_Area</vt:lpstr>
      <vt:lpstr>'別紙2-1　デジタル化を行う収蔵資料について　'!Print_Titles</vt:lpstr>
      <vt:lpstr>'別紙3 事業計画書'!Print_Titles</vt:lpstr>
      <vt:lpstr>ネットワークの形成による広域等課題対応事業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2025-02-05T11:18:35Z</cp:lastPrinted>
  <dcterms:created xsi:type="dcterms:W3CDTF">2015-06-05T18:17:20Z</dcterms:created>
  <dcterms:modified xsi:type="dcterms:W3CDTF">2025-02-20T12:20:49Z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